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<sst xmlns="http://schemas.openxmlformats.org/spreadsheetml/2006/main" count="72" uniqueCount="72">
  <si>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Nº CARRERAS</t>
  </si>
  <si>
    <t>CLASIFICACION</t>
  </si>
  <si>
    <t>PUNTUACION</t>
  </si>
  <si>
    <t>1º</t>
  </si>
  <si>
    <t>2º</t>
  </si>
  <si>
    <t>3º</t>
  </si>
  <si>
    <t>JUAN VALERA LARA</t>
  </si>
  <si>
    <t>FRANCISCO JAVIER REYES FERNANDEZ</t>
  </si>
  <si>
    <t>4º</t>
  </si>
  <si>
    <t>MANUEL ZAMORANO VERGARA</t>
  </si>
  <si>
    <t>ANTONIO MARIN SALAZAR</t>
  </si>
  <si>
    <t>FRANCISCO JESUS MARTINEZ CAMPAÑA</t>
  </si>
  <si>
    <t>RAFAEL TOLEDANO LOPEZ</t>
  </si>
  <si>
    <t>JOSE MARIA AROCA ROJAS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</si>
  <si>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</si>
  <si>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</si>
  <si>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</si>
  <si>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</si>
  <si>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</si>
  <si>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</si>
  <si>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</si>
  <si>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</si>
  <si>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</si>
  <si>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</si>
  <si>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MIGUEL ANGEL JIMENEZ PEREZ</t>
  </si>
  <si>
    <t>FRANCISCO JAVIER OSUNA PRIETO</t>
  </si>
  <si>
    <t xml:space="preserve">RANKING ULTRAMARATON 2016                            CLUB MARATON LUCENA </t>
  </si>
  <si>
    <t>FRANCISCO JAVIER BARRANCO GUERRERO</t>
  </si>
  <si>
    <t>JOSE PLAZA CASTRO</t>
  </si>
  <si>
    <t>FRANCISCO DE ASIS DE MORA PEREZ</t>
  </si>
  <si>
    <t>AGUSTIN CASTRO CARRASQUILLA</t>
  </si>
  <si>
    <t>SALVADOR ENCABO SERVIAN</t>
  </si>
  <si>
    <t>I TRAIL ALORA SIERRA DE AGUAS</t>
  </si>
  <si>
    <t xml:space="preserve">ULTRA TRAIL&amp;BTT TABERNAS DESERT </t>
  </si>
  <si>
    <t>DESAFIO SUR DEL TORCAL 2016</t>
  </si>
  <si>
    <t>JAVIER VERGARA SERRANO</t>
  </si>
  <si>
    <t>JAVIER JIMENEZ JIMENEZ</t>
  </si>
  <si>
    <t>DARIO CARMONA BURGOS</t>
  </si>
  <si>
    <t>RAFAEL LARA LOPEZ</t>
  </si>
  <si>
    <t>JUAN CRISTOBAL ORTEGA NUÑEZ</t>
  </si>
  <si>
    <t>ANTONIO CARRETERO ALCANTARA</t>
  </si>
  <si>
    <t>FRANCISCO BUENDIA AROCA</t>
  </si>
  <si>
    <t>15º</t>
  </si>
  <si>
    <t>16º</t>
  </si>
  <si>
    <t>17º</t>
  </si>
  <si>
    <t>18º</t>
  </si>
  <si>
    <t>19º</t>
  </si>
  <si>
    <t>20º</t>
  </si>
  <si>
    <t>21º</t>
  </si>
  <si>
    <t>XIX 101 KM RONDA</t>
  </si>
  <si>
    <t>CARLOS MARTOS MAILLO</t>
  </si>
  <si>
    <t>JERONIMO MOLERO PINO</t>
  </si>
  <si>
    <t>JOSE ANTONIO LARA DELGADO</t>
  </si>
  <si>
    <t>DIONISIO FLORES PIERNAGORDA</t>
  </si>
  <si>
    <t>ANTONIO MANUEL LUQUE CAMPAÑA</t>
  </si>
  <si>
    <t>22º</t>
  </si>
  <si>
    <t>23º</t>
  </si>
  <si>
    <t>24º</t>
  </si>
  <si>
    <t>25º</t>
  </si>
  <si>
    <t>26º</t>
  </si>
  <si>
    <t>XXXII SUBIDA INTERNACIONAL PICO VELETA</t>
  </si>
  <si>
    <t>ULTRA TRAIL DU MONT BLANC</t>
  </si>
  <si>
    <t>DAVID DORADO MOLINERO</t>
  </si>
  <si>
    <t>27º</t>
  </si>
  <si>
    <t>ULTRA MARATON LA PRETORIANA</t>
  </si>
  <si>
    <t>AGUSTIN PAREJO FLORES</t>
  </si>
  <si>
    <t>28º</t>
  </si>
  <si>
    <t>IV ULTRA DEL RINCON UTR-100 ADEMUZ VALENCIA</t>
  </si>
  <si>
    <t>ULTRA TRAIL VALLE DEL GENAL</t>
  </si>
  <si>
    <t>IV ULTRA SIERRA NORTE DE SEVILLA</t>
  </si>
  <si>
    <t>I ULTRA MARATON DE LA VIDA</t>
  </si>
  <si>
    <t>II ULTRA MARATON COSTA DE ALMERIA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</si>
</sst>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66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12" width="11.421875" style="14" customWidth="1"/>
    <col min="13" max="13" width="12.00390625" style="14" customWidth="1"/>
    <col min="14" max="26" width="11.421875" style="14" customWidth="1"/>
  </cols>
  <sheetData>
    <row r="1" spans="2:26" ht="45" customHeight="1" thickTop="1">
      <c r="B1" s="20" t="s">
        <v>26</v>
      </c>
      <c r="C1" s="22" t="s">
        <v>0</v>
      </c>
      <c r="D1" s="24" t="s">
        <v>1</v>
      </c>
      <c r="E1" s="26" t="s">
        <v>2</v>
      </c>
      <c r="F1" s="6" t="s">
        <v>32</v>
      </c>
      <c r="G1" s="6" t="s">
        <v>33</v>
      </c>
      <c r="H1" s="6" t="s">
        <v>34</v>
      </c>
      <c r="I1" s="5" t="s">
        <v>49</v>
      </c>
      <c r="J1" s="7" t="s">
        <v>60</v>
      </c>
      <c r="K1" s="10" t="s">
        <v>61</v>
      </c>
      <c r="L1" s="6" t="s">
        <v>64</v>
      </c>
      <c r="M1" s="6" t="s">
        <v>67</v>
      </c>
      <c r="N1" s="6" t="s">
        <v>68</v>
      </c>
      <c r="O1" s="6" t="s">
        <v>69</v>
      </c>
      <c r="P1" s="6" t="s">
        <v>70</v>
      </c>
      <c r="Q1" s="6" t="s">
        <v>71</v>
      </c>
      <c r="R1" s="10"/>
      <c r="S1" s="10"/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1"/>
      <c r="C2" s="23"/>
      <c r="D2" s="25"/>
      <c r="E2" s="27"/>
      <c r="F2" s="8">
        <v>42407</v>
      </c>
      <c r="G2" s="8">
        <v>42435</v>
      </c>
      <c r="H2" s="8">
        <v>42469</v>
      </c>
      <c r="I2" s="8">
        <v>42504</v>
      </c>
      <c r="J2" s="8">
        <v>42589</v>
      </c>
      <c r="K2" s="8">
        <v>42608</v>
      </c>
      <c r="L2" s="8">
        <v>42644</v>
      </c>
      <c r="M2" s="8">
        <v>42651</v>
      </c>
      <c r="N2" s="8">
        <v>42672</v>
      </c>
      <c r="O2" s="8">
        <v>42700</v>
      </c>
      <c r="P2" s="8">
        <v>42714</v>
      </c>
      <c r="Q2" s="8">
        <v>42714</v>
      </c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4"/>
      <c r="B3" s="19" t="s">
        <v>25</v>
      </c>
      <c r="C3" s="12">
        <f aca="true" t="shared" si="0" ref="C3:C30">COUNTA(F3:Z3)</f>
        <v>4</v>
      </c>
      <c r="D3" s="16" t="s">
        <v>3</v>
      </c>
      <c r="E3" s="18">
        <f>SUMPRODUCT(SMALL(F3:Z3,{1;2;3}))</f>
        <v>0.3357142857142857</v>
      </c>
      <c r="F3" s="18">
        <v>0.14285714285714285</v>
      </c>
      <c r="G3" s="18">
        <v>0.3333333333333333</v>
      </c>
      <c r="H3" s="18">
        <v>0.14285714285714285</v>
      </c>
      <c r="I3" s="18">
        <v>0.05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4"/>
      <c r="B4" s="19" t="s">
        <v>7</v>
      </c>
      <c r="C4" s="12">
        <f>COUNTA(F4:Z4)</f>
        <v>6</v>
      </c>
      <c r="D4" s="16" t="s">
        <v>4</v>
      </c>
      <c r="E4" s="18">
        <f>SUMPRODUCT(SMALL(F4:Z4,{1;2;3}))</f>
        <v>0.6714285714285715</v>
      </c>
      <c r="F4" s="18">
        <v>0.07142857142857142</v>
      </c>
      <c r="G4" s="18"/>
      <c r="H4" s="18"/>
      <c r="I4" s="18">
        <v>0.1</v>
      </c>
      <c r="J4" s="18">
        <v>0.5</v>
      </c>
      <c r="K4" s="18"/>
      <c r="L4" s="18"/>
      <c r="M4" s="18">
        <v>0.5</v>
      </c>
      <c r="N4" s="18">
        <v>0.5</v>
      </c>
      <c r="O4" s="18">
        <v>0.5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>
      <c r="A5" s="4"/>
      <c r="B5" s="19" t="s">
        <v>6</v>
      </c>
      <c r="C5" s="12">
        <f t="shared" si="0"/>
        <v>5</v>
      </c>
      <c r="D5" s="16" t="s">
        <v>5</v>
      </c>
      <c r="E5" s="18">
        <f>SUMPRODUCT(SMALL(F5:Z5,{1;2;3}))</f>
        <v>0.7309523809523809</v>
      </c>
      <c r="F5" s="18">
        <v>0.21428571428571427</v>
      </c>
      <c r="G5" s="18">
        <v>0.6666666666666666</v>
      </c>
      <c r="H5" s="18"/>
      <c r="I5" s="18">
        <v>0.35</v>
      </c>
      <c r="J5" s="18"/>
      <c r="K5" s="18"/>
      <c r="L5" s="18">
        <v>0.16666666666666666</v>
      </c>
      <c r="M5" s="18"/>
      <c r="N5" s="18"/>
      <c r="O5" s="18"/>
      <c r="P5" s="18"/>
      <c r="Q5" s="18">
        <v>0.5</v>
      </c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s="4"/>
      <c r="B6" s="17" t="s">
        <v>9</v>
      </c>
      <c r="C6" s="12">
        <f>COUNTA(F6:Z6)</f>
        <v>3</v>
      </c>
      <c r="D6" s="16" t="s">
        <v>8</v>
      </c>
      <c r="E6" s="18">
        <f>SUMPRODUCT(SMALL(F6:Z6,{1;2;3}))</f>
        <v>1.1071428571428572</v>
      </c>
      <c r="F6" s="18">
        <v>0.5714285714285714</v>
      </c>
      <c r="G6" s="18"/>
      <c r="H6" s="18">
        <v>0.2857142857142857</v>
      </c>
      <c r="I6" s="18">
        <v>0.25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s="4"/>
      <c r="B7" s="17" t="s">
        <v>37</v>
      </c>
      <c r="C7" s="12">
        <f>COUNTA(F7:Z7)</f>
        <v>3</v>
      </c>
      <c r="D7" s="16" t="s">
        <v>14</v>
      </c>
      <c r="E7" s="18">
        <f>SUMPRODUCT(SMALL(F7:Z7,{1;2;3}))</f>
        <v>1.6904761904761907</v>
      </c>
      <c r="F7" s="18"/>
      <c r="G7" s="18"/>
      <c r="H7" s="18">
        <v>0.35714285714285715</v>
      </c>
      <c r="I7" s="18">
        <v>0.5</v>
      </c>
      <c r="J7" s="18"/>
      <c r="K7" s="18"/>
      <c r="L7" s="18">
        <v>0.8333333333333334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s="4"/>
      <c r="B8" s="17" t="s">
        <v>10</v>
      </c>
      <c r="C8" s="12">
        <f>COUNTA(F8:Z8)</f>
        <v>3</v>
      </c>
      <c r="D8" s="16" t="s">
        <v>15</v>
      </c>
      <c r="E8" s="18">
        <f>SUMPRODUCT(SMALL(F8:Z8,{1;2;3}))</f>
        <v>1.8071428571428572</v>
      </c>
      <c r="F8" s="18">
        <v>0.9285714285714286</v>
      </c>
      <c r="G8" s="18"/>
      <c r="H8" s="18">
        <v>0.42857142857142855</v>
      </c>
      <c r="I8" s="18">
        <v>0.45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>
      <c r="A9" s="4"/>
      <c r="B9" s="17" t="s">
        <v>27</v>
      </c>
      <c r="C9" s="12">
        <f t="shared" si="0"/>
        <v>5</v>
      </c>
      <c r="D9" s="16" t="s">
        <v>16</v>
      </c>
      <c r="E9" s="18">
        <f>SUMPRODUCT(SMALL(F9:Z9,{1;2;3}))</f>
        <v>1.8166666666666664</v>
      </c>
      <c r="F9" s="18">
        <v>0.5</v>
      </c>
      <c r="G9" s="18">
        <v>1</v>
      </c>
      <c r="H9" s="18"/>
      <c r="I9" s="18">
        <v>0.65</v>
      </c>
      <c r="J9" s="18"/>
      <c r="K9" s="18"/>
      <c r="L9" s="18">
        <v>0.6666666666666666</v>
      </c>
      <c r="M9" s="18"/>
      <c r="N9" s="18"/>
      <c r="O9" s="18"/>
      <c r="P9" s="18"/>
      <c r="Q9" s="18">
        <v>1</v>
      </c>
      <c r="R9" s="18"/>
      <c r="S9" s="18"/>
      <c r="T9" s="18"/>
      <c r="U9" s="18"/>
      <c r="V9" s="18"/>
      <c r="W9" s="18"/>
      <c r="X9" s="18"/>
      <c r="Y9" s="18"/>
      <c r="Z9" s="18"/>
    </row>
    <row r="10" spans="1:26" ht="12.75">
      <c r="A10" s="4"/>
      <c r="B10" s="17" t="s">
        <v>11</v>
      </c>
      <c r="C10" s="12">
        <f t="shared" si="0"/>
        <v>3</v>
      </c>
      <c r="D10" s="16" t="s">
        <v>17</v>
      </c>
      <c r="E10" s="18">
        <f>SUMPRODUCT(SMALL(F10:Z10,{1;2;3}))</f>
        <v>1.8285714285714287</v>
      </c>
      <c r="F10" s="18">
        <v>0.7142857142857143</v>
      </c>
      <c r="G10" s="18"/>
      <c r="H10" s="18">
        <v>0.7142857142857143</v>
      </c>
      <c r="I10" s="18">
        <v>0.4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>
      <c r="A11" s="4"/>
      <c r="B11" s="11" t="s">
        <v>40</v>
      </c>
      <c r="C11" s="12">
        <f t="shared" si="0"/>
        <v>3</v>
      </c>
      <c r="D11" s="16" t="s">
        <v>18</v>
      </c>
      <c r="E11" s="18">
        <f>SUMPRODUCT(SMALL(F11:Z11,{1;2;3}))</f>
        <v>2.057142857142857</v>
      </c>
      <c r="F11" s="18"/>
      <c r="G11" s="18"/>
      <c r="H11" s="18">
        <v>0.8571428571428571</v>
      </c>
      <c r="I11" s="18">
        <v>0.7</v>
      </c>
      <c r="J11" s="18"/>
      <c r="K11" s="18"/>
      <c r="L11" s="18">
        <v>0.5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4"/>
      <c r="B12" s="17" t="s">
        <v>13</v>
      </c>
      <c r="C12" s="12">
        <f t="shared" si="0"/>
        <v>3</v>
      </c>
      <c r="D12" s="16" t="s">
        <v>19</v>
      </c>
      <c r="E12" s="18">
        <f>SUMPRODUCT(SMALL(F12:Z12,{1;2;3}))</f>
        <v>2.1</v>
      </c>
      <c r="F12" s="18">
        <v>0.8571428571428571</v>
      </c>
      <c r="G12" s="18"/>
      <c r="H12" s="18">
        <v>0.6428571428571429</v>
      </c>
      <c r="I12" s="18">
        <v>0.6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>
      <c r="A13" s="4"/>
      <c r="B13" s="17" t="s">
        <v>12</v>
      </c>
      <c r="C13" s="12">
        <f t="shared" si="0"/>
        <v>3</v>
      </c>
      <c r="D13" s="16" t="s">
        <v>20</v>
      </c>
      <c r="E13" s="18">
        <f>SUMPRODUCT(SMALL(F13:Z13,{1;2;3}))</f>
        <v>2.107142857142857</v>
      </c>
      <c r="F13" s="18">
        <v>0.7857142857142857</v>
      </c>
      <c r="G13" s="18"/>
      <c r="H13" s="18">
        <v>0.5714285714285714</v>
      </c>
      <c r="I13" s="18">
        <v>0.75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>
      <c r="A14" s="4"/>
      <c r="B14" s="11" t="s">
        <v>36</v>
      </c>
      <c r="C14" s="12">
        <f t="shared" si="0"/>
        <v>2</v>
      </c>
      <c r="D14" s="16" t="s">
        <v>21</v>
      </c>
      <c r="E14" s="18">
        <f aca="true" t="shared" si="1" ref="E14:E30">SUM(F14:Z14)</f>
        <v>0.36428571428571427</v>
      </c>
      <c r="F14" s="18"/>
      <c r="G14" s="18"/>
      <c r="H14" s="18">
        <v>0.21428571428571427</v>
      </c>
      <c r="I14" s="18">
        <v>0.15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2:26" ht="12.75">
      <c r="B15" s="11" t="s">
        <v>65</v>
      </c>
      <c r="C15" s="12">
        <f>COUNTA(F15:Z15)</f>
        <v>2</v>
      </c>
      <c r="D15" s="16" t="s">
        <v>22</v>
      </c>
      <c r="E15" s="18">
        <f>SUM(F15:Z15)</f>
        <v>0.8333333333333333</v>
      </c>
      <c r="F15" s="18"/>
      <c r="G15" s="18"/>
      <c r="H15" s="18"/>
      <c r="I15" s="18"/>
      <c r="J15" s="18"/>
      <c r="K15" s="18"/>
      <c r="L15" s="18">
        <v>0.3333333333333333</v>
      </c>
      <c r="M15" s="18"/>
      <c r="N15" s="18"/>
      <c r="O15" s="18"/>
      <c r="P15" s="18">
        <v>0.5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4"/>
      <c r="B16" s="11" t="s">
        <v>24</v>
      </c>
      <c r="C16" s="12">
        <f t="shared" si="0"/>
        <v>2</v>
      </c>
      <c r="D16" s="16" t="s">
        <v>23</v>
      </c>
      <c r="E16" s="18">
        <f t="shared" si="1"/>
        <v>0.842857142857143</v>
      </c>
      <c r="F16" s="18">
        <v>0.6428571428571429</v>
      </c>
      <c r="G16" s="18"/>
      <c r="H16" s="18"/>
      <c r="I16" s="18">
        <v>0.2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4"/>
      <c r="B17" s="17" t="s">
        <v>38</v>
      </c>
      <c r="C17" s="12">
        <f t="shared" si="0"/>
        <v>2</v>
      </c>
      <c r="D17" s="16" t="s">
        <v>42</v>
      </c>
      <c r="E17" s="18">
        <f t="shared" si="1"/>
        <v>1.05</v>
      </c>
      <c r="F17" s="18"/>
      <c r="G17" s="18"/>
      <c r="H17" s="18">
        <v>0.5</v>
      </c>
      <c r="I17" s="18">
        <v>0.55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4"/>
      <c r="B18" s="11" t="s">
        <v>29</v>
      </c>
      <c r="C18" s="12">
        <f>COUNTA(F18:Z18)</f>
        <v>2</v>
      </c>
      <c r="D18" s="16" t="s">
        <v>43</v>
      </c>
      <c r="E18" s="18">
        <f>SUM(F18:Z18)</f>
        <v>1.3571428571428572</v>
      </c>
      <c r="F18" s="18">
        <v>0.35714285714285715</v>
      </c>
      <c r="G18" s="18"/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4"/>
      <c r="B19" s="17" t="s">
        <v>39</v>
      </c>
      <c r="C19" s="12">
        <f t="shared" si="0"/>
        <v>2</v>
      </c>
      <c r="D19" s="16" t="s">
        <v>44</v>
      </c>
      <c r="E19" s="18">
        <f t="shared" si="1"/>
        <v>1.7357142857142858</v>
      </c>
      <c r="F19" s="18"/>
      <c r="G19" s="18"/>
      <c r="H19" s="18">
        <v>0.7857142857142857</v>
      </c>
      <c r="I19" s="18">
        <v>0.95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4"/>
      <c r="B20" s="17" t="s">
        <v>31</v>
      </c>
      <c r="C20" s="12">
        <f t="shared" si="0"/>
        <v>2</v>
      </c>
      <c r="D20" s="16" t="s">
        <v>45</v>
      </c>
      <c r="E20" s="18">
        <f t="shared" si="1"/>
        <v>1.9285714285714286</v>
      </c>
      <c r="F20" s="18">
        <v>1</v>
      </c>
      <c r="G20" s="18"/>
      <c r="H20" s="18">
        <v>0.9285714285714286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4"/>
      <c r="B21" s="11" t="s">
        <v>41</v>
      </c>
      <c r="C21" s="12">
        <f t="shared" si="0"/>
        <v>2</v>
      </c>
      <c r="D21" s="16" t="s">
        <v>46</v>
      </c>
      <c r="E21" s="18">
        <f t="shared" si="1"/>
        <v>2</v>
      </c>
      <c r="F21" s="18"/>
      <c r="G21" s="18"/>
      <c r="H21" s="18">
        <v>1</v>
      </c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4"/>
      <c r="B22" s="11" t="s">
        <v>35</v>
      </c>
      <c r="C22" s="12">
        <f t="shared" si="0"/>
        <v>1</v>
      </c>
      <c r="D22" s="16" t="s">
        <v>47</v>
      </c>
      <c r="E22" s="18">
        <f t="shared" si="1"/>
        <v>0.07142857142857142</v>
      </c>
      <c r="F22" s="18"/>
      <c r="G22" s="18"/>
      <c r="H22" s="18">
        <v>0.07142857142857142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4"/>
      <c r="B23" s="11" t="s">
        <v>28</v>
      </c>
      <c r="C23" s="12">
        <f t="shared" si="0"/>
        <v>1</v>
      </c>
      <c r="D23" s="16" t="s">
        <v>48</v>
      </c>
      <c r="E23" s="18">
        <f t="shared" si="1"/>
        <v>0.2857142857142857</v>
      </c>
      <c r="F23" s="18">
        <v>0.2857142857142857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2:26" ht="12.75">
      <c r="B24" s="11" t="s">
        <v>50</v>
      </c>
      <c r="C24" s="12">
        <f t="shared" si="0"/>
        <v>1</v>
      </c>
      <c r="D24" s="16" t="s">
        <v>55</v>
      </c>
      <c r="E24" s="18">
        <f t="shared" si="1"/>
        <v>0.3</v>
      </c>
      <c r="F24" s="18"/>
      <c r="G24" s="18"/>
      <c r="H24" s="18"/>
      <c r="I24" s="18">
        <v>0.3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4"/>
      <c r="B25" s="11" t="s">
        <v>30</v>
      </c>
      <c r="C25" s="12">
        <f t="shared" si="0"/>
        <v>1</v>
      </c>
      <c r="D25" s="16" t="s">
        <v>56</v>
      </c>
      <c r="E25" s="18">
        <f t="shared" si="1"/>
        <v>0.42857142857142855</v>
      </c>
      <c r="F25" s="18">
        <v>0.42857142857142855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2:26" ht="12.75">
      <c r="B26" s="11" t="s">
        <v>62</v>
      </c>
      <c r="C26" s="12">
        <f t="shared" si="0"/>
        <v>1</v>
      </c>
      <c r="D26" s="16" t="s">
        <v>57</v>
      </c>
      <c r="E26" s="18">
        <f t="shared" si="1"/>
        <v>0.5</v>
      </c>
      <c r="F26" s="18"/>
      <c r="G26" s="18"/>
      <c r="H26" s="18"/>
      <c r="I26" s="18"/>
      <c r="J26" s="18"/>
      <c r="K26" s="18">
        <v>0.5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2:26" ht="12.75">
      <c r="B27" s="11" t="s">
        <v>51</v>
      </c>
      <c r="C27" s="12">
        <f t="shared" si="0"/>
        <v>1</v>
      </c>
      <c r="D27" s="16" t="s">
        <v>58</v>
      </c>
      <c r="E27" s="18">
        <f t="shared" si="1"/>
        <v>0.8</v>
      </c>
      <c r="F27" s="18"/>
      <c r="G27" s="18"/>
      <c r="H27" s="18"/>
      <c r="I27" s="18">
        <v>0.8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2:26" ht="12.75">
      <c r="B28" s="11" t="s">
        <v>52</v>
      </c>
      <c r="C28" s="12">
        <f t="shared" si="0"/>
        <v>1</v>
      </c>
      <c r="D28" s="16" t="s">
        <v>59</v>
      </c>
      <c r="E28" s="18">
        <f t="shared" si="1"/>
        <v>0.85</v>
      </c>
      <c r="F28" s="18"/>
      <c r="G28" s="18"/>
      <c r="H28" s="18"/>
      <c r="I28" s="18">
        <v>0.85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26" ht="12.75">
      <c r="B29" s="11" t="s">
        <v>53</v>
      </c>
      <c r="C29" s="12">
        <f t="shared" si="0"/>
        <v>1</v>
      </c>
      <c r="D29" s="16" t="s">
        <v>63</v>
      </c>
      <c r="E29" s="18">
        <f t="shared" si="1"/>
        <v>0.9</v>
      </c>
      <c r="F29" s="18"/>
      <c r="G29" s="18"/>
      <c r="H29" s="18"/>
      <c r="I29" s="18">
        <v>0.9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26" ht="12.75">
      <c r="B30" s="11" t="s">
        <v>54</v>
      </c>
      <c r="C30" s="12">
        <f t="shared" si="0"/>
        <v>1</v>
      </c>
      <c r="D30" s="16" t="s">
        <v>66</v>
      </c>
      <c r="E30" s="18">
        <f t="shared" si="1"/>
        <v>1</v>
      </c>
      <c r="F30" s="18"/>
      <c r="G30" s="18"/>
      <c r="H30" s="18"/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26" ht="12.75">
      <c r="B31" s="1"/>
      <c r="C31" s="12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2:26" ht="12.75">
      <c r="B32" s="3"/>
      <c r="C32" s="12"/>
      <c r="D32" s="1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2:3" ht="12.75">
      <c r="B33" s="2"/>
      <c r="C33" s="13"/>
    </row>
    <row r="34" spans="3:4" ht="12.75">
      <c r="C34" s="15"/>
      <c r="D34" s="13"/>
    </row>
    <row r="35" ht="12.75">
      <c r="D35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2016-12-23T14:56:13Z</dcterms:modified>
  <cp:category/>
  <cp:version/>
  <cp:contentType/>
  <cp:contentStatus/>
</cp:coreProperties>
</file>