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<sst xmlns="http://schemas.openxmlformats.org/spreadsheetml/2006/main" count="281" uniqueCount="165">
  <si>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</si>
  <si>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</si>
  <si>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</si>
  <si>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</si>
  <si>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</si>
  <si>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</si>
  <si>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</si>
  <si>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</si>
  <si>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</si>
  <si>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</si>
  <si>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</si>
  <si>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</si>
  <si>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</si>
  <si>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</si>
  <si>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</si>
  <si>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</si>
  <si>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</si>
  <si>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</si>
  <si>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</si>
  <si>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</si>
  <si>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</si>
  <si>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</si>
  <si>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</si>
  <si>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</si>
  <si>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</si>
  <si>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</si>
  <si>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</si>
  <si>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</si>
  <si>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</si>
  <si>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</si>
  <si>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</si>
  <si>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</si>
  <si>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</si>
  <si>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</si>
  <si>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</si>
  <si>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</si>
  <si>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</si>
  <si>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</si>
  <si>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</si>
  <si>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</si>
  <si>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</si>
  <si>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</si>
  <si>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</si>
  <si>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</si>
  <si>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</si>
  <si>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</si>
  <si>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</si>
  <si>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</si>
  <si>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</si>
  <si>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</si>
  <si>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</si>
  <si>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</si>
  <si>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</si>
  <si>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</si>
  <si>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</si>
  <si>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</si>
  <si>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</si>
  <si>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</si>
  <si>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</si>
  <si>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</si>
  <si>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</si>
  <si>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</si>
  <si>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</si>
  <si>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</si>
  <si>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</si>
  <si>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</si>
  <si>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</si>
  <si>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</si>
  <si>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</si>
  <si>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</si>
  <si>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</si>
  <si>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</si>
  <si>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</si>
  <si>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</si>
  <si>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</si>
  <si>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</si>
  <si>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</si>
  <si>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</si>
  <si>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</si>
  <si>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</si>
  <si>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</si>
  <si>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</si>
  <si>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</si>
  <si>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</si>
  <si>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</si>
  <si>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</si>
  <si>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</si>
  <si>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</si>
  <si>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</si>
  <si>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</si>
  <si>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</si>
  <si>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</si>
  <si>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</si>
  <si>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</si>
  <si>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</si>
  <si>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</si>
  <si>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</si>
  <si>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</si>
  <si>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</si>
  <si>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</si>
  <si>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</si>
  <si>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</si>
  <si>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</si>
  <si>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</si>
  <si>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</si>
  <si>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</si>
  <si>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</si>
  <si>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</si>
  <si>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</si>
  <si>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</si>
  <si>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</si>
  <si>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</si>
  <si>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</si>
  <si>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</si>
  <si>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</si>
  <si>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</si>
  <si>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</si>
  <si>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</si>
  <si>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</si>
  <si>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</si>
  <si>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</si>
  <si>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</si>
  <si>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</si>
  <si>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</si>
  <si>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</si>
  <si>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</si>
  <si>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</si>
  <si>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</si>
  <si>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</si>
  <si>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</si>
  <si>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</si>
  <si>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</si>
  <si>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</si>
  <si>
    <t>VI CXM SIERRA BLANCA MARBELLA</t>
  </si>
  <si>
    <t xml:space="preserve">RANKING ULTRAMARATON 2019                            CLUB MARATON LUCENA </t>
  </si>
  <si>
    <t>VIII ULTRA TRAIL SIERRAS DE BANDOLERO</t>
  </si>
  <si>
    <t>XXII TRAVESIA DE MONTAÑA SUBBETICA CORDOBESA</t>
  </si>
  <si>
    <t>EVA MARIA RUIZ HINOJOSA</t>
  </si>
  <si>
    <t>RAQUEL BERGILLOS RIVERT</t>
  </si>
  <si>
    <t>VII CARRERA AFRICANA DE LA LEGION EN MELILLA</t>
  </si>
  <si>
    <t>XV HOMENAJE A LA LEGION 2019</t>
  </si>
  <si>
    <t>DESAFIO SUR TORCAL</t>
  </si>
  <si>
    <t>AITOR HURTADO LOPEZ</t>
  </si>
  <si>
    <t>MANUEL CORREDERA HURTADO</t>
  </si>
  <si>
    <t>SERGIO CRUZ CHACON</t>
  </si>
  <si>
    <t>FRANCISCO JAVIER OSUNA PRIETO</t>
  </si>
  <si>
    <t>101 KM RONDA</t>
  </si>
  <si>
    <t>JUAN MIGUEL PEREZ MUÑOZ</t>
  </si>
  <si>
    <t>JESUS PINEDA VARO</t>
  </si>
  <si>
    <t>MIGUEL ANGEL JIMENEZ PEREZ</t>
  </si>
  <si>
    <t>JUAN ALBERTO CANTERO RUIZ</t>
  </si>
  <si>
    <t>MOZART 100 SALZBURGO AUSTRIA</t>
  </si>
  <si>
    <t>JOAQUIN ALBA DE LA TORRE</t>
  </si>
  <si>
    <t>VI ULTRA SIERRA NEVADA</t>
  </si>
  <si>
    <t>XXXV SUBIDA AL VELETA</t>
  </si>
  <si>
    <t>ULTRA DEL SEGURA</t>
  </si>
  <si>
    <t>III LA DESERTICA</t>
  </si>
  <si>
    <t>ANA MARIA BURGOS ALCALA</t>
  </si>
  <si>
    <t>EMILIA RAMIREZ AVILA</t>
  </si>
  <si>
    <t>GEMA BURGOS ALCALA</t>
  </si>
  <si>
    <t>RAFAEL LARA LOPEZ</t>
  </si>
  <si>
    <t>ULTRA TRAIL GRAN VUELTA VALLE DEL GENAL</t>
  </si>
  <si>
    <t>VII DOÑANA TRAIL MARATHON</t>
  </si>
  <si>
    <t>LA PRETORIANA ULTRA MARATON</t>
  </si>
  <si>
    <t>ULTRA MARATON COSTA DE ALMERIA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</si>
</sst>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5" topLeftCell="I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2" t="s">
        <v>134</v>
      </c>
      <c r="C1" s="24" t="s">
        <v>0</v>
      </c>
      <c r="D1" s="26" t="s">
        <v>1</v>
      </c>
      <c r="E1" s="28" t="s">
        <v>2</v>
      </c>
      <c r="F1" s="5" t="s">
        <v>133</v>
      </c>
      <c r="G1" s="5" t="s">
        <v>135</v>
      </c>
      <c r="H1" s="5" t="s">
        <v>136</v>
      </c>
      <c r="I1" s="5" t="s">
        <v>139</v>
      </c>
      <c r="J1" s="9" t="s">
        <v>140</v>
      </c>
      <c r="K1" s="4" t="s">
        <v>141</v>
      </c>
      <c r="L1" s="9" t="s">
        <v>101</v>
      </c>
      <c r="M1" s="19" t="s">
        <v>146</v>
      </c>
      <c r="N1" s="5" t="s">
        <v>151</v>
      </c>
      <c r="O1" s="4" t="s">
        <v>153</v>
      </c>
      <c r="P1" s="4" t="s">
        <v>154</v>
      </c>
      <c r="Q1" s="4" t="s">
        <v>155</v>
      </c>
      <c r="R1" s="9" t="s">
        <v>156</v>
      </c>
      <c r="S1" s="5" t="s">
        <v>161</v>
      </c>
      <c r="T1" s="9" t="s">
        <v>162</v>
      </c>
      <c r="U1" s="9" t="s">
        <v>163</v>
      </c>
      <c r="V1" s="9" t="s">
        <v>164</v>
      </c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43505</v>
      </c>
      <c r="G2" s="7">
        <v>43526</v>
      </c>
      <c r="H2" s="7">
        <v>43540</v>
      </c>
      <c r="I2" s="7">
        <v>43554</v>
      </c>
      <c r="J2" s="7">
        <v>43561</v>
      </c>
      <c r="K2" s="7">
        <v>43568</v>
      </c>
      <c r="L2" s="7">
        <v>43589</v>
      </c>
      <c r="M2" s="7">
        <v>43596</v>
      </c>
      <c r="N2" s="7">
        <v>43632</v>
      </c>
      <c r="O2" s="7">
        <v>43659</v>
      </c>
      <c r="P2" s="7">
        <v>43681</v>
      </c>
      <c r="Q2" s="7">
        <v>43729</v>
      </c>
      <c r="R2" s="7">
        <v>43757</v>
      </c>
      <c r="S2" s="7">
        <v>43764</v>
      </c>
      <c r="T2" s="7">
        <v>43778</v>
      </c>
      <c r="U2" s="7">
        <v>43792</v>
      </c>
      <c r="V2" s="7">
        <v>43806</v>
      </c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9">COUNTA(F3:Z3)</f>
        <v>9</v>
      </c>
      <c r="D3" s="15" t="s">
        <v>10</v>
      </c>
      <c r="E3" s="16">
        <f>SUMPRODUCT(SMALL(F3:Z3,{1;2;3}))</f>
        <v>0.5714285714285714</v>
      </c>
      <c r="F3" s="16">
        <v>0.5</v>
      </c>
      <c r="G3" s="16">
        <v>0.5</v>
      </c>
      <c r="H3" s="16"/>
      <c r="I3" s="16"/>
      <c r="J3" s="16"/>
      <c r="K3" s="16">
        <v>0.07142857142857142</v>
      </c>
      <c r="L3" s="16">
        <v>0.5</v>
      </c>
      <c r="M3" s="16"/>
      <c r="N3" s="16">
        <v>0.3333333333333333</v>
      </c>
      <c r="O3" s="16">
        <v>0.5</v>
      </c>
      <c r="P3" s="21">
        <v>0.16666666666666666</v>
      </c>
      <c r="Q3" s="16">
        <v>0.5</v>
      </c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SUMPRODUCT(SMALL(F4:Z4,{1;2;3}))</f>
        <v>0.6666666666666666</v>
      </c>
      <c r="F4" s="16"/>
      <c r="G4" s="16"/>
      <c r="H4" s="16"/>
      <c r="I4" s="16"/>
      <c r="J4" s="16"/>
      <c r="K4" s="16"/>
      <c r="L4" s="16"/>
      <c r="M4" s="16">
        <v>0.05555555555555555</v>
      </c>
      <c r="N4" s="16"/>
      <c r="O4" s="16"/>
      <c r="P4" s="16">
        <v>0.5</v>
      </c>
      <c r="Q4" s="16"/>
      <c r="R4" s="16">
        <v>0.1111111111111111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90</v>
      </c>
      <c r="C5" s="11">
        <f t="shared" si="0"/>
        <v>3</v>
      </c>
      <c r="D5" s="15" t="s">
        <v>11</v>
      </c>
      <c r="E5" s="16">
        <f>SUMPRODUCT(SMALL(F5:Z5,{1;2;3}))</f>
        <v>1.0476190476190474</v>
      </c>
      <c r="F5" s="16"/>
      <c r="G5" s="16"/>
      <c r="H5" s="16"/>
      <c r="I5" s="16"/>
      <c r="J5" s="16">
        <v>0.5</v>
      </c>
      <c r="K5" s="16">
        <v>0.21428571428571427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3</v>
      </c>
      <c r="D6" s="15" t="s">
        <v>12</v>
      </c>
      <c r="E6" s="16">
        <f>SUMPRODUCT(SMALL(F6:Z6,{1;2;3}))</f>
        <v>1.119047619047619</v>
      </c>
      <c r="F6" s="16"/>
      <c r="G6" s="16"/>
      <c r="H6" s="16"/>
      <c r="I6" s="16"/>
      <c r="J6" s="16"/>
      <c r="K6" s="16">
        <v>0.2857142857142857</v>
      </c>
      <c r="L6" s="16"/>
      <c r="M6" s="16"/>
      <c r="N6" s="16">
        <v>0.5</v>
      </c>
      <c r="O6" s="16"/>
      <c r="P6" s="16">
        <v>0.3333333333333333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129</v>
      </c>
      <c r="C7" s="11">
        <f t="shared" si="0"/>
        <v>4</v>
      </c>
      <c r="D7" s="15" t="s">
        <v>17</v>
      </c>
      <c r="E7" s="16">
        <f>SUMPRODUCT(SMALL(F7:Z7,{1;2;3}))</f>
        <v>1.8015873015873014</v>
      </c>
      <c r="F7" s="16"/>
      <c r="G7" s="16"/>
      <c r="H7" s="16"/>
      <c r="I7" s="16"/>
      <c r="J7" s="16"/>
      <c r="K7" s="16">
        <v>0.8571428571428571</v>
      </c>
      <c r="L7" s="16"/>
      <c r="M7" s="16">
        <v>0.8888888888888888</v>
      </c>
      <c r="N7" s="16"/>
      <c r="O7" s="16"/>
      <c r="P7" s="16"/>
      <c r="Q7" s="16"/>
      <c r="R7" s="16">
        <v>0.4444444444444444</v>
      </c>
      <c r="S7" s="16"/>
      <c r="T7" s="16">
        <v>0.5</v>
      </c>
      <c r="U7" s="16"/>
      <c r="V7" s="16"/>
      <c r="W7" s="16"/>
      <c r="X7" s="16"/>
      <c r="Y7" s="16"/>
      <c r="Z7" s="16"/>
    </row>
    <row r="8" spans="2:26" ht="12.75">
      <c r="B8" s="10" t="s">
        <v>48</v>
      </c>
      <c r="C8" s="11">
        <f t="shared" si="0"/>
        <v>3</v>
      </c>
      <c r="D8" s="15" t="s">
        <v>18</v>
      </c>
      <c r="E8" s="16">
        <f>SUMPRODUCT(SMALL(F8:Z8,{1;2;3}))</f>
        <v>1.8253968253968256</v>
      </c>
      <c r="F8" s="16"/>
      <c r="G8" s="16"/>
      <c r="H8" s="16"/>
      <c r="I8" s="16"/>
      <c r="J8" s="16"/>
      <c r="K8" s="16">
        <v>0.7142857142857143</v>
      </c>
      <c r="L8" s="16"/>
      <c r="M8" s="16">
        <v>0.6111111111111112</v>
      </c>
      <c r="N8" s="16"/>
      <c r="O8" s="16"/>
      <c r="P8" s="16"/>
      <c r="Q8" s="16"/>
      <c r="R8" s="16"/>
      <c r="S8" s="16"/>
      <c r="T8" s="16"/>
      <c r="U8" s="16">
        <v>0.5</v>
      </c>
      <c r="V8" s="16"/>
      <c r="W8" s="16"/>
      <c r="X8" s="16"/>
      <c r="Y8" s="16"/>
      <c r="Z8" s="16"/>
    </row>
    <row r="9" spans="2:26" ht="12.75">
      <c r="B9" s="10" t="s">
        <v>115</v>
      </c>
      <c r="C9" s="11">
        <f t="shared" si="0"/>
        <v>3</v>
      </c>
      <c r="D9" s="15" t="s">
        <v>31</v>
      </c>
      <c r="E9" s="16">
        <f>SUMPRODUCT(SMALL(F9:Z9,{1;2;3}))</f>
        <v>2.420634920634921</v>
      </c>
      <c r="F9" s="16"/>
      <c r="G9" s="16"/>
      <c r="H9" s="16"/>
      <c r="I9" s="16"/>
      <c r="J9" s="16"/>
      <c r="K9" s="16">
        <v>0.6428571428571429</v>
      </c>
      <c r="L9" s="16"/>
      <c r="M9" s="16">
        <v>0.7777777777777778</v>
      </c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/>
      <c r="Y9" s="16"/>
      <c r="Z9" s="16"/>
    </row>
    <row r="10" spans="2:26" ht="12.75">
      <c r="B10" s="18" t="s">
        <v>94</v>
      </c>
      <c r="C10" s="11">
        <f t="shared" si="0"/>
        <v>3</v>
      </c>
      <c r="D10" s="15" t="s">
        <v>32</v>
      </c>
      <c r="E10" s="16">
        <f>SUMPRODUCT(SMALL(F10:Z10,{1;2;3}))</f>
        <v>3</v>
      </c>
      <c r="F10" s="16">
        <v>1</v>
      </c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49</v>
      </c>
      <c r="C11" s="11">
        <f t="shared" si="0"/>
        <v>2</v>
      </c>
      <c r="D11" s="15" t="s">
        <v>33</v>
      </c>
      <c r="E11" s="16">
        <f aca="true" t="shared" si="1" ref="E11:E39">SUM(F11:V11)</f>
        <v>0.7777777777777778</v>
      </c>
      <c r="F11" s="16"/>
      <c r="G11" s="16"/>
      <c r="H11" s="16"/>
      <c r="I11" s="16">
        <v>0.5</v>
      </c>
      <c r="J11" s="16"/>
      <c r="K11" s="16"/>
      <c r="L11" s="16"/>
      <c r="M11" s="16">
        <v>0.2777777777777778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0.8888888888888888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0.6666666666666666</v>
      </c>
      <c r="Q12" s="16"/>
      <c r="R12" s="16">
        <v>0.2222222222222222</v>
      </c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137</v>
      </c>
      <c r="C13" s="11">
        <f t="shared" si="0"/>
        <v>2</v>
      </c>
      <c r="D13" s="15" t="s">
        <v>35</v>
      </c>
      <c r="E13" s="16">
        <f t="shared" si="1"/>
        <v>0.9444444444444444</v>
      </c>
      <c r="F13" s="16"/>
      <c r="G13" s="16"/>
      <c r="H13" s="16">
        <v>0.5</v>
      </c>
      <c r="I13" s="16"/>
      <c r="J13" s="16"/>
      <c r="K13" s="16"/>
      <c r="L13" s="16"/>
      <c r="M13" s="16">
        <v>0.4444444444444444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54</v>
      </c>
      <c r="C14" s="11">
        <f t="shared" si="0"/>
        <v>2</v>
      </c>
      <c r="D14" s="15" t="s">
        <v>36</v>
      </c>
      <c r="E14" s="16">
        <f t="shared" si="1"/>
        <v>0.9841269841269842</v>
      </c>
      <c r="F14" s="16"/>
      <c r="G14" s="16"/>
      <c r="H14" s="16"/>
      <c r="I14" s="16"/>
      <c r="J14" s="16"/>
      <c r="K14" s="16">
        <v>0.42857142857142855</v>
      </c>
      <c r="L14" s="16"/>
      <c r="M14" s="16">
        <v>0.5555555555555556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8" t="s">
        <v>119</v>
      </c>
      <c r="C15" s="11">
        <f t="shared" si="0"/>
        <v>2</v>
      </c>
      <c r="D15" s="15" t="s">
        <v>37</v>
      </c>
      <c r="E15" s="16">
        <f t="shared" si="1"/>
        <v>1</v>
      </c>
      <c r="F15" s="16"/>
      <c r="G15" s="16"/>
      <c r="H15" s="16">
        <v>0.5</v>
      </c>
      <c r="I15" s="16"/>
      <c r="J15" s="16"/>
      <c r="K15" s="16"/>
      <c r="L15" s="16"/>
      <c r="M15" s="16">
        <v>0.5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143</v>
      </c>
      <c r="C16" s="11">
        <f t="shared" si="0"/>
        <v>2</v>
      </c>
      <c r="D16" s="15" t="s">
        <v>38</v>
      </c>
      <c r="E16" s="16">
        <f t="shared" si="1"/>
        <v>1.0238095238095237</v>
      </c>
      <c r="F16" s="16"/>
      <c r="G16" s="16"/>
      <c r="H16" s="16"/>
      <c r="I16" s="16"/>
      <c r="J16" s="16"/>
      <c r="K16" s="16">
        <v>0.35714285714285715</v>
      </c>
      <c r="L16" s="16"/>
      <c r="M16" s="16">
        <v>0.6666666666666666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8" t="s">
        <v>138</v>
      </c>
      <c r="C17" s="11">
        <f t="shared" si="0"/>
        <v>2</v>
      </c>
      <c r="D17" s="15" t="s">
        <v>39</v>
      </c>
      <c r="E17" s="16">
        <f t="shared" si="1"/>
        <v>1.0555555555555556</v>
      </c>
      <c r="F17" s="16"/>
      <c r="G17" s="16"/>
      <c r="H17" s="16">
        <v>0.5</v>
      </c>
      <c r="I17" s="16"/>
      <c r="J17" s="16"/>
      <c r="K17" s="16"/>
      <c r="L17" s="16"/>
      <c r="M17" s="16"/>
      <c r="N17" s="16"/>
      <c r="O17" s="16"/>
      <c r="P17" s="16"/>
      <c r="Q17" s="16"/>
      <c r="R17" s="16">
        <v>0.5555555555555556</v>
      </c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24</v>
      </c>
      <c r="C18" s="11">
        <f t="shared" si="0"/>
        <v>2</v>
      </c>
      <c r="D18" s="15" t="s">
        <v>40</v>
      </c>
      <c r="E18" s="16">
        <f t="shared" si="1"/>
        <v>1.2222222222222223</v>
      </c>
      <c r="F18" s="16"/>
      <c r="G18" s="16"/>
      <c r="H18" s="16"/>
      <c r="I18" s="16"/>
      <c r="J18" s="16"/>
      <c r="K18" s="16">
        <v>0.5</v>
      </c>
      <c r="L18" s="16"/>
      <c r="M18" s="16">
        <v>0.7222222222222222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152</v>
      </c>
      <c r="C19" s="11">
        <f t="shared" si="0"/>
        <v>2</v>
      </c>
      <c r="D19" s="15" t="s">
        <v>41</v>
      </c>
      <c r="E19" s="16">
        <f t="shared" si="1"/>
        <v>1.5</v>
      </c>
      <c r="F19" s="16"/>
      <c r="G19" s="16"/>
      <c r="H19" s="16"/>
      <c r="I19" s="16"/>
      <c r="J19" s="16"/>
      <c r="K19" s="16"/>
      <c r="L19" s="16"/>
      <c r="M19" s="16"/>
      <c r="N19" s="16">
        <v>0.6666666666666666</v>
      </c>
      <c r="O19" s="16"/>
      <c r="P19" s="16">
        <v>0.8333333333333334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22</v>
      </c>
      <c r="C20" s="11">
        <f t="shared" si="0"/>
        <v>2</v>
      </c>
      <c r="D20" s="15" t="s">
        <v>55</v>
      </c>
      <c r="E20" s="16">
        <f t="shared" si="1"/>
        <v>1.5714285714285714</v>
      </c>
      <c r="F20" s="16"/>
      <c r="G20" s="16">
        <v>1</v>
      </c>
      <c r="H20" s="16"/>
      <c r="I20" s="16"/>
      <c r="J20" s="16"/>
      <c r="K20" s="16">
        <v>0.5714285714285714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86</v>
      </c>
      <c r="C21" s="11">
        <f t="shared" si="0"/>
        <v>1</v>
      </c>
      <c r="D21" s="15" t="s">
        <v>56</v>
      </c>
      <c r="E21" s="16">
        <f t="shared" si="1"/>
        <v>0.1111111111111111</v>
      </c>
      <c r="F21" s="16"/>
      <c r="G21" s="16"/>
      <c r="H21" s="16"/>
      <c r="I21" s="16"/>
      <c r="J21" s="16"/>
      <c r="K21" s="16"/>
      <c r="L21" s="16"/>
      <c r="M21" s="16">
        <v>0.1111111111111111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0.14285714285714285</v>
      </c>
      <c r="F22" s="16"/>
      <c r="G22" s="16"/>
      <c r="H22" s="16"/>
      <c r="I22" s="16"/>
      <c r="J22" s="16"/>
      <c r="K22" s="16">
        <v>0.14285714285714285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148</v>
      </c>
      <c r="C23" s="11">
        <f t="shared" si="0"/>
        <v>1</v>
      </c>
      <c r="D23" s="15" t="s">
        <v>58</v>
      </c>
      <c r="E23" s="16">
        <f t="shared" si="1"/>
        <v>0.16666666666666666</v>
      </c>
      <c r="F23" s="16"/>
      <c r="G23" s="16"/>
      <c r="H23" s="16"/>
      <c r="I23" s="16"/>
      <c r="J23" s="16"/>
      <c r="K23" s="16"/>
      <c r="L23" s="16"/>
      <c r="M23" s="16">
        <v>0.16666666666666666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149</v>
      </c>
      <c r="C24" s="11">
        <f t="shared" si="0"/>
        <v>1</v>
      </c>
      <c r="D24" s="15" t="s">
        <v>59</v>
      </c>
      <c r="E24" s="16">
        <f t="shared" si="1"/>
        <v>0.2222222222222222</v>
      </c>
      <c r="F24" s="16"/>
      <c r="G24" s="16"/>
      <c r="H24" s="16"/>
      <c r="I24" s="16"/>
      <c r="J24" s="16"/>
      <c r="K24" s="16"/>
      <c r="L24" s="16"/>
      <c r="M24" s="16">
        <v>0.2222222222222222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91</v>
      </c>
      <c r="C25" s="11">
        <f t="shared" si="0"/>
        <v>1</v>
      </c>
      <c r="D25" s="15" t="s">
        <v>60</v>
      </c>
      <c r="E25" s="16">
        <f t="shared" si="1"/>
        <v>0.3333333333333333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0.3333333333333333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150</v>
      </c>
      <c r="C26" s="11">
        <f t="shared" si="0"/>
        <v>1</v>
      </c>
      <c r="D26" s="15" t="s">
        <v>61</v>
      </c>
      <c r="E26" s="16">
        <f t="shared" si="1"/>
        <v>0.3888888888888889</v>
      </c>
      <c r="F26" s="16"/>
      <c r="G26" s="16"/>
      <c r="H26" s="16"/>
      <c r="I26" s="16"/>
      <c r="J26" s="16"/>
      <c r="K26" s="16"/>
      <c r="L26" s="16"/>
      <c r="M26" s="16">
        <v>0.3888888888888889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103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0.5</v>
      </c>
      <c r="W27" s="16"/>
      <c r="X27" s="16"/>
      <c r="Y27" s="16"/>
      <c r="Z27" s="16"/>
    </row>
    <row r="28" spans="2:26" ht="12.75">
      <c r="B28" s="18" t="s">
        <v>121</v>
      </c>
      <c r="C28" s="11">
        <f t="shared" si="0"/>
        <v>1</v>
      </c>
      <c r="D28" s="15" t="s">
        <v>63</v>
      </c>
      <c r="E28" s="16">
        <f t="shared" si="1"/>
        <v>0.5</v>
      </c>
      <c r="F28" s="16"/>
      <c r="G28" s="16"/>
      <c r="H28" s="16">
        <v>0.5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157</v>
      </c>
      <c r="C29" s="11">
        <f t="shared" si="0"/>
        <v>1</v>
      </c>
      <c r="D29" s="15" t="s">
        <v>64</v>
      </c>
      <c r="E29" s="16">
        <f t="shared" si="1"/>
        <v>0.6666666666666666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0.6666666666666666</v>
      </c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158</v>
      </c>
      <c r="C30" s="11">
        <f t="shared" si="0"/>
        <v>1</v>
      </c>
      <c r="D30" s="15" t="s">
        <v>70</v>
      </c>
      <c r="E30" s="16">
        <f t="shared" si="1"/>
        <v>0.7777777777777778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0.7777777777777778</v>
      </c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23</v>
      </c>
      <c r="C31" s="11">
        <f t="shared" si="0"/>
        <v>1</v>
      </c>
      <c r="D31" s="15" t="s">
        <v>71</v>
      </c>
      <c r="E31" s="16">
        <f t="shared" si="1"/>
        <v>0.7857142857142857</v>
      </c>
      <c r="F31" s="16"/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27</v>
      </c>
      <c r="C32" s="11">
        <f t="shared" si="0"/>
        <v>1</v>
      </c>
      <c r="D32" s="15" t="s">
        <v>74</v>
      </c>
      <c r="E32" s="16">
        <f t="shared" si="1"/>
        <v>0.8333333333333334</v>
      </c>
      <c r="F32" s="16"/>
      <c r="G32" s="16"/>
      <c r="H32" s="16"/>
      <c r="I32" s="16"/>
      <c r="J32" s="16"/>
      <c r="K32" s="16"/>
      <c r="L32" s="16"/>
      <c r="M32" s="16">
        <v>0.8333333333333334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159</v>
      </c>
      <c r="C33" s="11">
        <f t="shared" si="0"/>
        <v>1</v>
      </c>
      <c r="D33" s="15" t="s">
        <v>77</v>
      </c>
      <c r="E33" s="16">
        <f t="shared" si="1"/>
        <v>0.8888888888888888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0.8888888888888888</v>
      </c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92</v>
      </c>
      <c r="C34" s="11">
        <f t="shared" si="0"/>
        <v>1</v>
      </c>
      <c r="D34" s="15" t="s">
        <v>83</v>
      </c>
      <c r="E34" s="16">
        <f t="shared" si="1"/>
        <v>0.9285714285714286</v>
      </c>
      <c r="F34" s="16"/>
      <c r="G34" s="16"/>
      <c r="H34" s="16"/>
      <c r="I34" s="16"/>
      <c r="J34" s="16"/>
      <c r="K34" s="16">
        <v>0.9285714285714286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69</v>
      </c>
      <c r="C35" s="11">
        <f t="shared" si="0"/>
        <v>1</v>
      </c>
      <c r="D35" s="15" t="s">
        <v>112</v>
      </c>
      <c r="E35" s="16">
        <f t="shared" si="1"/>
        <v>0.9444444444444444</v>
      </c>
      <c r="F35" s="16"/>
      <c r="G35" s="16"/>
      <c r="H35" s="16"/>
      <c r="I35" s="16"/>
      <c r="J35" s="16"/>
      <c r="K35" s="16"/>
      <c r="L35" s="16"/>
      <c r="M35" s="16">
        <v>0.9444444444444444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144</v>
      </c>
      <c r="C36" s="11">
        <f t="shared" si="0"/>
        <v>1</v>
      </c>
      <c r="D36" s="15" t="s">
        <v>116</v>
      </c>
      <c r="E36" s="16">
        <f t="shared" si="1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145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104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>
        <v>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160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/>
      <c r="C40" s="11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2" t="s">
        <v>84</v>
      </c>
      <c r="C1" s="24" t="s">
        <v>0</v>
      </c>
      <c r="D1" s="26" t="s">
        <v>1</v>
      </c>
      <c r="E1" s="28" t="s">
        <v>2</v>
      </c>
      <c r="F1" s="9" t="s">
        <v>85</v>
      </c>
      <c r="G1" s="4" t="s">
        <v>87</v>
      </c>
      <c r="H1" s="5" t="s">
        <v>88</v>
      </c>
      <c r="I1" s="9" t="s">
        <v>89</v>
      </c>
      <c r="J1" s="4" t="s">
        <v>101</v>
      </c>
      <c r="K1" s="19" t="s">
        <v>106</v>
      </c>
      <c r="L1" s="4" t="s">
        <v>107</v>
      </c>
      <c r="M1" s="4" t="s">
        <v>109</v>
      </c>
      <c r="N1" s="5" t="s">
        <v>111</v>
      </c>
      <c r="O1" s="5" t="s">
        <v>113</v>
      </c>
      <c r="P1" s="9" t="s">
        <v>72</v>
      </c>
      <c r="Q1" s="5" t="s">
        <v>118</v>
      </c>
      <c r="R1" s="4" t="s">
        <v>122</v>
      </c>
      <c r="S1" s="5" t="s">
        <v>127</v>
      </c>
      <c r="T1" s="9" t="s">
        <v>130</v>
      </c>
      <c r="U1" s="5" t="s">
        <v>131</v>
      </c>
      <c r="V1" s="9"/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43128</v>
      </c>
      <c r="G2" s="7">
        <v>43176</v>
      </c>
      <c r="H2" s="7">
        <v>43176</v>
      </c>
      <c r="I2" s="7">
        <v>43204</v>
      </c>
      <c r="J2" s="7">
        <v>43225</v>
      </c>
      <c r="K2" s="7">
        <v>43232</v>
      </c>
      <c r="L2" s="7" t="s">
        <v>108</v>
      </c>
      <c r="M2" s="7" t="s">
        <v>110</v>
      </c>
      <c r="N2" s="7">
        <v>43324</v>
      </c>
      <c r="O2" s="7">
        <v>43343</v>
      </c>
      <c r="P2" s="7" t="s">
        <v>114</v>
      </c>
      <c r="Q2" s="7">
        <v>43379</v>
      </c>
      <c r="R2" s="7">
        <v>43393</v>
      </c>
      <c r="S2" s="7" t="s">
        <v>128</v>
      </c>
      <c r="T2" s="7">
        <v>43408</v>
      </c>
      <c r="U2" s="7">
        <v>43435</v>
      </c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1">COUNTA(F3:Z3)</f>
        <v>10</v>
      </c>
      <c r="D3" s="15" t="s">
        <v>10</v>
      </c>
      <c r="E3" s="16">
        <f>SUMPRODUCT(SMALL(F3:Z3,{1;2;3}))</f>
        <v>0.31858974358974357</v>
      </c>
      <c r="F3" s="16">
        <v>0.2</v>
      </c>
      <c r="G3" s="16">
        <v>0.5</v>
      </c>
      <c r="H3" s="16"/>
      <c r="I3" s="16">
        <v>0.041666666666666664</v>
      </c>
      <c r="J3" s="16">
        <v>0.5</v>
      </c>
      <c r="K3" s="16">
        <v>0.07692307692307693</v>
      </c>
      <c r="L3" s="16"/>
      <c r="M3" s="16">
        <v>0.5</v>
      </c>
      <c r="N3" s="16">
        <v>0.25</v>
      </c>
      <c r="O3" s="16">
        <v>0.5</v>
      </c>
      <c r="P3" s="20"/>
      <c r="Q3" s="16"/>
      <c r="R3" s="16"/>
      <c r="S3" s="16"/>
      <c r="T3" s="16">
        <v>0.5</v>
      </c>
      <c r="U3" s="16">
        <v>0.3333333333333333</v>
      </c>
      <c r="V3" s="16"/>
      <c r="W3" s="16"/>
      <c r="X3" s="16"/>
      <c r="Y3" s="16"/>
      <c r="Z3" s="16"/>
    </row>
    <row r="4" spans="2:26" ht="12.75">
      <c r="B4" s="17" t="s">
        <v>91</v>
      </c>
      <c r="C4" s="11">
        <f t="shared" si="0"/>
        <v>3</v>
      </c>
      <c r="D4" s="15" t="s">
        <v>3</v>
      </c>
      <c r="E4" s="16">
        <f>SUMPRODUCT(SMALL(F4:Z4,{1;2;3}))</f>
        <v>0.9807692307692308</v>
      </c>
      <c r="F4" s="16"/>
      <c r="G4" s="16"/>
      <c r="H4" s="16"/>
      <c r="I4" s="16">
        <v>0.25</v>
      </c>
      <c r="J4" s="16"/>
      <c r="K4" s="16">
        <v>0.23076923076923078</v>
      </c>
      <c r="L4" s="16"/>
      <c r="M4" s="16"/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/>
      <c r="Y4" s="16"/>
      <c r="Z4" s="16"/>
    </row>
    <row r="5" spans="2:26" ht="12.75">
      <c r="B5" s="17" t="s">
        <v>123</v>
      </c>
      <c r="C5" s="11">
        <f t="shared" si="0"/>
        <v>3</v>
      </c>
      <c r="D5" s="15" t="s">
        <v>11</v>
      </c>
      <c r="E5" s="16">
        <f>SUMPRODUCT(SMALL(F5:Z5,{1;2;3}))</f>
        <v>1.9230769230769231</v>
      </c>
      <c r="F5" s="16"/>
      <c r="G5" s="16"/>
      <c r="H5" s="16">
        <v>0.5</v>
      </c>
      <c r="I5" s="16"/>
      <c r="J5" s="16"/>
      <c r="K5" s="16">
        <v>0.9230769230769231</v>
      </c>
      <c r="L5" s="16"/>
      <c r="M5" s="16"/>
      <c r="N5" s="16"/>
      <c r="O5" s="16"/>
      <c r="P5" s="16"/>
      <c r="Q5" s="16"/>
      <c r="R5" s="16">
        <v>0.5</v>
      </c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</v>
      </c>
      <c r="C6" s="11">
        <f t="shared" si="0"/>
        <v>3</v>
      </c>
      <c r="D6" s="15" t="s">
        <v>12</v>
      </c>
      <c r="E6" s="16">
        <f>SUMPRODUCT(SMALL(F6:Z6,{1;2;3}))</f>
        <v>2.0416666666666665</v>
      </c>
      <c r="F6" s="16"/>
      <c r="G6" s="16"/>
      <c r="H6" s="16"/>
      <c r="I6" s="16">
        <v>0.5416666666666666</v>
      </c>
      <c r="J6" s="16"/>
      <c r="K6" s="16"/>
      <c r="L6" s="16"/>
      <c r="M6" s="16"/>
      <c r="N6" s="16"/>
      <c r="O6" s="16"/>
      <c r="P6" s="16"/>
      <c r="Q6" s="16">
        <v>0.5</v>
      </c>
      <c r="R6" s="16"/>
      <c r="S6" s="16"/>
      <c r="T6" s="16"/>
      <c r="U6" s="16">
        <v>1</v>
      </c>
      <c r="V6" s="16"/>
      <c r="W6" s="16"/>
      <c r="X6" s="16"/>
      <c r="Y6" s="16"/>
      <c r="Z6" s="16"/>
    </row>
    <row r="7" spans="2:26" ht="12.75">
      <c r="B7" s="10" t="s">
        <v>94</v>
      </c>
      <c r="C7" s="11">
        <f t="shared" si="0"/>
        <v>3</v>
      </c>
      <c r="D7" s="15" t="s">
        <v>17</v>
      </c>
      <c r="E7" s="16">
        <f>SUMPRODUCT(SMALL(F7:Z7,{1;2;3}))</f>
        <v>2.1666666666666665</v>
      </c>
      <c r="F7" s="16"/>
      <c r="G7" s="16"/>
      <c r="H7" s="16"/>
      <c r="I7" s="16">
        <v>0.5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0.6666666666666666</v>
      </c>
      <c r="V7" s="16"/>
      <c r="W7" s="16"/>
      <c r="X7" s="16"/>
      <c r="Y7" s="16"/>
      <c r="Z7" s="16"/>
    </row>
    <row r="8" spans="2:26" ht="12.75">
      <c r="B8" s="2" t="s">
        <v>29</v>
      </c>
      <c r="C8" s="11">
        <f t="shared" si="0"/>
        <v>3</v>
      </c>
      <c r="D8" s="15" t="s">
        <v>18</v>
      </c>
      <c r="E8" s="16">
        <f>SUMPRODUCT(SMALL(F8:Z8,{1;2;3}))</f>
        <v>2.75</v>
      </c>
      <c r="F8" s="16">
        <v>1</v>
      </c>
      <c r="G8" s="16"/>
      <c r="H8" s="16"/>
      <c r="I8" s="16">
        <v>0.75</v>
      </c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50</v>
      </c>
      <c r="C9" s="11">
        <f t="shared" si="0"/>
        <v>2</v>
      </c>
      <c r="D9" s="15" t="s">
        <v>31</v>
      </c>
      <c r="E9" s="16">
        <f aca="true" t="shared" si="1" ref="E9:E41">SUM(F9:Z9)</f>
        <v>0.27884615384615385</v>
      </c>
      <c r="F9" s="16"/>
      <c r="G9" s="16"/>
      <c r="H9" s="16"/>
      <c r="I9" s="16">
        <v>0.125</v>
      </c>
      <c r="J9" s="16"/>
      <c r="K9" s="16">
        <v>0.15384615384615385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8" t="s">
        <v>86</v>
      </c>
      <c r="C10" s="11">
        <f t="shared" si="0"/>
        <v>2</v>
      </c>
      <c r="D10" s="15" t="s">
        <v>32</v>
      </c>
      <c r="E10" s="16">
        <f t="shared" si="1"/>
        <v>0.6833333333333333</v>
      </c>
      <c r="F10" s="16">
        <v>0.6</v>
      </c>
      <c r="G10" s="16"/>
      <c r="H10" s="16"/>
      <c r="I10" s="16">
        <v>0.08333333333333333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2" t="s">
        <v>21</v>
      </c>
      <c r="C11" s="11">
        <f t="shared" si="0"/>
        <v>2</v>
      </c>
      <c r="D11" s="15" t="s">
        <v>33</v>
      </c>
      <c r="E11" s="16">
        <f t="shared" si="1"/>
        <v>0.7333333333333334</v>
      </c>
      <c r="F11" s="16">
        <v>0.4</v>
      </c>
      <c r="G11" s="16"/>
      <c r="H11" s="16"/>
      <c r="I11" s="16">
        <v>0.3333333333333333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0.8012820512820513</v>
      </c>
      <c r="F12" s="16"/>
      <c r="G12" s="16"/>
      <c r="H12" s="16"/>
      <c r="I12" s="16">
        <v>0.4166666666666667</v>
      </c>
      <c r="J12" s="16"/>
      <c r="K12" s="16">
        <v>0.38461538461538464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1.0083333333333333</v>
      </c>
      <c r="F13" s="16">
        <v>0.8</v>
      </c>
      <c r="G13" s="16"/>
      <c r="H13" s="16"/>
      <c r="I13" s="16">
        <v>0.20833333333333334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49</v>
      </c>
      <c r="C14" s="11">
        <f t="shared" si="0"/>
        <v>2</v>
      </c>
      <c r="D14" s="15" t="s">
        <v>36</v>
      </c>
      <c r="E14" s="16">
        <f t="shared" si="1"/>
        <v>1.044871794871795</v>
      </c>
      <c r="F14" s="16"/>
      <c r="G14" s="16"/>
      <c r="H14" s="16"/>
      <c r="I14" s="16">
        <v>0.5833333333333334</v>
      </c>
      <c r="J14" s="16"/>
      <c r="K14" s="16">
        <v>0.46153846153846156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54</v>
      </c>
      <c r="C15" s="11">
        <f t="shared" si="0"/>
        <v>2</v>
      </c>
      <c r="D15" s="15" t="s">
        <v>37</v>
      </c>
      <c r="E15" s="16">
        <f t="shared" si="1"/>
        <v>1.2692307692307692</v>
      </c>
      <c r="F15" s="16"/>
      <c r="G15" s="16"/>
      <c r="H15" s="16"/>
      <c r="I15" s="16"/>
      <c r="J15" s="16"/>
      <c r="K15" s="16">
        <v>0.7692307692307693</v>
      </c>
      <c r="L15" s="16"/>
      <c r="M15" s="16"/>
      <c r="N15" s="16">
        <v>0.5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96</v>
      </c>
      <c r="C16" s="11">
        <f t="shared" si="0"/>
        <v>2</v>
      </c>
      <c r="D16" s="15" t="s">
        <v>38</v>
      </c>
      <c r="E16" s="16">
        <f t="shared" si="1"/>
        <v>1.3333333333333335</v>
      </c>
      <c r="F16" s="16"/>
      <c r="G16" s="16"/>
      <c r="H16" s="16"/>
      <c r="I16" s="16">
        <v>0.8333333333333334</v>
      </c>
      <c r="J16" s="16"/>
      <c r="K16" s="16"/>
      <c r="L16" s="16">
        <v>0.5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103</v>
      </c>
      <c r="C17" s="11">
        <f t="shared" si="0"/>
        <v>2</v>
      </c>
      <c r="D17" s="15" t="s">
        <v>39</v>
      </c>
      <c r="E17" s="16">
        <f t="shared" si="1"/>
        <v>1.4423076923076923</v>
      </c>
      <c r="F17" s="16"/>
      <c r="G17" s="16"/>
      <c r="H17" s="16"/>
      <c r="I17" s="16"/>
      <c r="J17" s="16"/>
      <c r="K17" s="16">
        <v>0.6923076923076923</v>
      </c>
      <c r="L17" s="16"/>
      <c r="M17" s="16"/>
      <c r="N17" s="16">
        <v>0.75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99</v>
      </c>
      <c r="C18" s="11">
        <f t="shared" si="0"/>
        <v>2</v>
      </c>
      <c r="D18" s="15" t="s">
        <v>40</v>
      </c>
      <c r="E18" s="16">
        <f t="shared" si="1"/>
        <v>1.9583333333333335</v>
      </c>
      <c r="F18" s="16"/>
      <c r="G18" s="16"/>
      <c r="H18" s="16"/>
      <c r="I18" s="16">
        <v>0.9583333333333334</v>
      </c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90</v>
      </c>
      <c r="C19" s="11">
        <f t="shared" si="0"/>
        <v>1</v>
      </c>
      <c r="D19" s="15" t="s">
        <v>41</v>
      </c>
      <c r="E19" s="16">
        <f t="shared" si="1"/>
        <v>0.16666666666666666</v>
      </c>
      <c r="F19" s="16"/>
      <c r="G19" s="16"/>
      <c r="H19" s="16"/>
      <c r="I19" s="16">
        <v>0.16666666666666666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92</v>
      </c>
      <c r="C20" s="11">
        <f t="shared" si="0"/>
        <v>1</v>
      </c>
      <c r="D20" s="15" t="s">
        <v>55</v>
      </c>
      <c r="E20" s="16">
        <f t="shared" si="1"/>
        <v>0.2916666666666667</v>
      </c>
      <c r="F20" s="16"/>
      <c r="G20" s="16"/>
      <c r="H20" s="16"/>
      <c r="I20" s="16">
        <v>0.2916666666666667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102</v>
      </c>
      <c r="C21" s="11">
        <f t="shared" si="0"/>
        <v>1</v>
      </c>
      <c r="D21" s="15" t="s">
        <v>56</v>
      </c>
      <c r="E21" s="16">
        <f t="shared" si="1"/>
        <v>0.3076923076923077</v>
      </c>
      <c r="F21" s="16"/>
      <c r="G21" s="16"/>
      <c r="H21" s="16"/>
      <c r="I21" s="16"/>
      <c r="J21" s="16"/>
      <c r="K21" s="16">
        <v>0.3076923076923077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93</v>
      </c>
      <c r="C22" s="11">
        <f t="shared" si="0"/>
        <v>1</v>
      </c>
      <c r="D22" s="15" t="s">
        <v>57</v>
      </c>
      <c r="E22" s="16">
        <f t="shared" si="1"/>
        <v>0.375</v>
      </c>
      <c r="F22" s="16"/>
      <c r="G22" s="16"/>
      <c r="H22" s="16"/>
      <c r="I22" s="16">
        <v>0.375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8" t="s">
        <v>20</v>
      </c>
      <c r="C23" s="11">
        <f t="shared" si="0"/>
        <v>1</v>
      </c>
      <c r="D23" s="15" t="s">
        <v>58</v>
      </c>
      <c r="E23" s="16">
        <f t="shared" si="1"/>
        <v>0.4583333333333333</v>
      </c>
      <c r="F23" s="16"/>
      <c r="G23" s="16"/>
      <c r="H23" s="16"/>
      <c r="I23" s="16">
        <v>0.4583333333333333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48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0.5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119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0.5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120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121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0.5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23</v>
      </c>
      <c r="C28" s="11">
        <f t="shared" si="0"/>
        <v>1</v>
      </c>
      <c r="D28" s="15" t="s">
        <v>63</v>
      </c>
      <c r="E28" s="16">
        <f t="shared" si="1"/>
        <v>0.5384615384615384</v>
      </c>
      <c r="F28" s="16"/>
      <c r="G28" s="16"/>
      <c r="H28" s="16"/>
      <c r="I28" s="16"/>
      <c r="J28" s="16"/>
      <c r="K28" s="16">
        <v>0.5384615384615384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24</v>
      </c>
      <c r="C29" s="11">
        <f t="shared" si="0"/>
        <v>1</v>
      </c>
      <c r="D29" s="15" t="s">
        <v>64</v>
      </c>
      <c r="E29" s="16">
        <f t="shared" si="1"/>
        <v>0.6153846153846154</v>
      </c>
      <c r="F29" s="16"/>
      <c r="G29" s="16"/>
      <c r="H29" s="16"/>
      <c r="I29" s="16"/>
      <c r="J29" s="16"/>
      <c r="K29" s="16">
        <v>0.6153846153846154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27</v>
      </c>
      <c r="C30" s="11">
        <f t="shared" si="0"/>
        <v>1</v>
      </c>
      <c r="D30" s="15" t="s">
        <v>70</v>
      </c>
      <c r="E30" s="16">
        <f t="shared" si="1"/>
        <v>0.625</v>
      </c>
      <c r="F30" s="16"/>
      <c r="G30" s="16"/>
      <c r="H30" s="16"/>
      <c r="I30" s="16">
        <v>0.625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80</v>
      </c>
      <c r="C31" s="11">
        <f t="shared" si="0"/>
        <v>1</v>
      </c>
      <c r="D31" s="15" t="s">
        <v>71</v>
      </c>
      <c r="E31" s="16">
        <f t="shared" si="1"/>
        <v>0.6666666666666666</v>
      </c>
      <c r="F31" s="16"/>
      <c r="G31" s="16"/>
      <c r="H31" s="16"/>
      <c r="I31" s="16">
        <v>0.6666666666666666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95</v>
      </c>
      <c r="C32" s="11">
        <f t="shared" si="0"/>
        <v>1</v>
      </c>
      <c r="D32" s="15" t="s">
        <v>74</v>
      </c>
      <c r="E32" s="16">
        <f t="shared" si="1"/>
        <v>0.7083333333333334</v>
      </c>
      <c r="F32" s="16"/>
      <c r="G32" s="16"/>
      <c r="H32" s="16"/>
      <c r="I32" s="16">
        <v>0.7083333333333334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26</v>
      </c>
      <c r="C33" s="11">
        <f t="shared" si="0"/>
        <v>1</v>
      </c>
      <c r="D33" s="15" t="s">
        <v>77</v>
      </c>
      <c r="E33" s="16">
        <f t="shared" si="1"/>
        <v>0.7916666666666666</v>
      </c>
      <c r="F33" s="16"/>
      <c r="G33" s="16"/>
      <c r="H33" s="16"/>
      <c r="I33" s="16">
        <v>0.7916666666666666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104</v>
      </c>
      <c r="C34" s="11">
        <f t="shared" si="0"/>
        <v>1</v>
      </c>
      <c r="D34" s="15" t="s">
        <v>83</v>
      </c>
      <c r="E34" s="16">
        <f t="shared" si="1"/>
        <v>0.8461538461538461</v>
      </c>
      <c r="F34" s="16"/>
      <c r="G34" s="16"/>
      <c r="H34" s="16"/>
      <c r="I34" s="16"/>
      <c r="J34" s="16"/>
      <c r="K34" s="16">
        <v>0.8461538461538461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97</v>
      </c>
      <c r="C35" s="11">
        <f t="shared" si="0"/>
        <v>1</v>
      </c>
      <c r="D35" s="15" t="s">
        <v>112</v>
      </c>
      <c r="E35" s="16">
        <f t="shared" si="1"/>
        <v>0.875</v>
      </c>
      <c r="F35" s="16"/>
      <c r="G35" s="16"/>
      <c r="H35" s="16"/>
      <c r="I35" s="16">
        <v>0.875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98</v>
      </c>
      <c r="C36" s="11">
        <f t="shared" si="0"/>
        <v>1</v>
      </c>
      <c r="D36" s="15" t="s">
        <v>116</v>
      </c>
      <c r="E36" s="16">
        <f t="shared" si="1"/>
        <v>0.9166666666666666</v>
      </c>
      <c r="F36" s="16"/>
      <c r="G36" s="16"/>
      <c r="H36" s="16"/>
      <c r="I36" s="16">
        <v>0.9166666666666666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100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105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69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115</v>
      </c>
      <c r="C40" s="11">
        <f t="shared" si="0"/>
        <v>1</v>
      </c>
      <c r="D40" s="15" t="s">
        <v>126</v>
      </c>
      <c r="E40" s="16">
        <f t="shared" si="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129</v>
      </c>
      <c r="C41" s="11">
        <f t="shared" si="0"/>
        <v>1</v>
      </c>
      <c r="D41" s="15" t="s">
        <v>132</v>
      </c>
      <c r="E41" s="16">
        <f t="shared" si="1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2" t="s">
        <v>7</v>
      </c>
      <c r="C1" s="24" t="s">
        <v>0</v>
      </c>
      <c r="D1" s="26" t="s">
        <v>1</v>
      </c>
      <c r="E1" s="28" t="s">
        <v>2</v>
      </c>
      <c r="F1" s="5" t="s">
        <v>8</v>
      </c>
      <c r="G1" s="5" t="s">
        <v>13</v>
      </c>
      <c r="H1" s="5" t="s">
        <v>14</v>
      </c>
      <c r="I1" s="5" t="s">
        <v>19</v>
      </c>
      <c r="J1" s="6" t="s">
        <v>42</v>
      </c>
      <c r="K1" s="9" t="s">
        <v>43</v>
      </c>
      <c r="L1" s="4" t="s">
        <v>65</v>
      </c>
      <c r="M1" s="5" t="s">
        <v>67</v>
      </c>
      <c r="N1" s="9" t="s">
        <v>72</v>
      </c>
      <c r="O1" s="5" t="s">
        <v>75</v>
      </c>
      <c r="P1" s="5" t="s">
        <v>78</v>
      </c>
      <c r="Q1" s="5" t="s">
        <v>79</v>
      </c>
      <c r="R1" s="9" t="s">
        <v>81</v>
      </c>
      <c r="S1" s="5" t="s">
        <v>82</v>
      </c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3"/>
      <c r="C2" s="25"/>
      <c r="D2" s="27"/>
      <c r="E2" s="29"/>
      <c r="F2" s="7">
        <v>42764</v>
      </c>
      <c r="G2" s="7">
        <v>42798</v>
      </c>
      <c r="H2" s="7">
        <v>42820</v>
      </c>
      <c r="I2" s="7">
        <v>42833</v>
      </c>
      <c r="J2" s="7">
        <v>42868</v>
      </c>
      <c r="K2" s="7" t="s">
        <v>44</v>
      </c>
      <c r="L2" s="7" t="s">
        <v>66</v>
      </c>
      <c r="M2" s="7">
        <v>42952</v>
      </c>
      <c r="N2" s="7">
        <v>43001</v>
      </c>
      <c r="O2" s="7">
        <v>43015</v>
      </c>
      <c r="P2" s="7">
        <v>43036</v>
      </c>
      <c r="Q2" s="7">
        <v>43043</v>
      </c>
      <c r="R2" s="7">
        <v>43043</v>
      </c>
      <c r="S2" s="7">
        <v>43050</v>
      </c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5</v>
      </c>
      <c r="C3" s="11">
        <f aca="true" t="shared" si="0" ref="C3:C34">COUNTA(F3:Z3)</f>
        <v>4</v>
      </c>
      <c r="D3" s="15" t="s">
        <v>10</v>
      </c>
      <c r="E3" s="16">
        <f>SUMPRODUCT(SMALL(F3:Z3,{1;2;3}))</f>
        <v>0.37222222222222223</v>
      </c>
      <c r="F3" s="16">
        <v>0.25</v>
      </c>
      <c r="G3" s="16"/>
      <c r="H3" s="16"/>
      <c r="I3" s="16">
        <v>0.06666666666666667</v>
      </c>
      <c r="J3" s="16"/>
      <c r="K3" s="16">
        <v>0.05555555555555555</v>
      </c>
      <c r="L3" s="16"/>
      <c r="M3" s="16"/>
      <c r="N3" s="16"/>
      <c r="O3" s="16"/>
      <c r="P3" s="16"/>
      <c r="Q3" s="16"/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1:26" ht="12.75">
      <c r="A4" s="3"/>
      <c r="B4" s="17" t="s">
        <v>4</v>
      </c>
      <c r="C4" s="11">
        <f t="shared" si="0"/>
        <v>7</v>
      </c>
      <c r="D4" s="15" t="s">
        <v>3</v>
      </c>
      <c r="E4" s="16">
        <f>SUMPRODUCT(SMALL(F4:Z4,{1;2;3}))</f>
        <v>0.6333333333333333</v>
      </c>
      <c r="F4" s="16">
        <v>0.75</v>
      </c>
      <c r="G4" s="16">
        <v>0.5</v>
      </c>
      <c r="H4" s="16"/>
      <c r="I4" s="16">
        <v>0.13333333333333333</v>
      </c>
      <c r="J4" s="16">
        <v>0.25</v>
      </c>
      <c r="K4" s="16"/>
      <c r="L4" s="16"/>
      <c r="M4" s="16">
        <v>0.25</v>
      </c>
      <c r="N4" s="16">
        <v>0.5</v>
      </c>
      <c r="O4" s="16"/>
      <c r="P4" s="16"/>
      <c r="Q4" s="16"/>
      <c r="R4" s="16">
        <v>0.5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6</v>
      </c>
      <c r="C5" s="11">
        <f t="shared" si="0"/>
        <v>4</v>
      </c>
      <c r="D5" s="15" t="s">
        <v>11</v>
      </c>
      <c r="E5" s="16">
        <f>SUMPRODUCT(SMALL(F5:Z5,{1;2;3}))</f>
        <v>1.3333333333333333</v>
      </c>
      <c r="F5" s="16">
        <v>0.5</v>
      </c>
      <c r="G5" s="16"/>
      <c r="H5" s="16">
        <v>0.3333333333333333</v>
      </c>
      <c r="I5" s="16"/>
      <c r="J5" s="16">
        <v>0.5</v>
      </c>
      <c r="K5" s="16"/>
      <c r="L5" s="16"/>
      <c r="M5" s="16">
        <v>0.75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16</v>
      </c>
      <c r="C6" s="11">
        <f t="shared" si="0"/>
        <v>3</v>
      </c>
      <c r="D6" s="15" t="s">
        <v>12</v>
      </c>
      <c r="E6" s="16">
        <f>SUMPRODUCT(SMALL(F6:Z6,{1;2;3}))</f>
        <v>1.4333333333333333</v>
      </c>
      <c r="F6" s="16"/>
      <c r="G6" s="16"/>
      <c r="H6" s="16">
        <v>1</v>
      </c>
      <c r="I6" s="16">
        <v>0.26666666666666666</v>
      </c>
      <c r="J6" s="16"/>
      <c r="K6" s="16">
        <v>0.16666666666666666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" t="s">
        <v>54</v>
      </c>
      <c r="C7" s="11">
        <f t="shared" si="0"/>
        <v>4</v>
      </c>
      <c r="D7" s="15" t="s">
        <v>17</v>
      </c>
      <c r="E7" s="16">
        <f>SUMPRODUCT(SMALL(F7:Z7,{1;2;3}))</f>
        <v>1.5</v>
      </c>
      <c r="F7" s="16"/>
      <c r="G7" s="16"/>
      <c r="H7" s="16"/>
      <c r="I7" s="16"/>
      <c r="J7" s="16"/>
      <c r="K7" s="16">
        <v>1</v>
      </c>
      <c r="L7" s="16"/>
      <c r="M7" s="16"/>
      <c r="N7" s="16">
        <v>0.5</v>
      </c>
      <c r="O7" s="16">
        <v>0.5</v>
      </c>
      <c r="P7" s="16">
        <v>0.5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2" t="s">
        <v>21</v>
      </c>
      <c r="C8" s="11">
        <f t="shared" si="0"/>
        <v>4</v>
      </c>
      <c r="D8" s="15" t="s">
        <v>18</v>
      </c>
      <c r="E8" s="16">
        <f>SUMPRODUCT(SMALL(F8:Z8,{1;2;3}))</f>
        <v>1.5666666666666667</v>
      </c>
      <c r="F8" s="16"/>
      <c r="G8" s="16"/>
      <c r="H8" s="16"/>
      <c r="I8" s="16">
        <v>0.4</v>
      </c>
      <c r="J8" s="16"/>
      <c r="K8" s="16">
        <v>0.6666666666666666</v>
      </c>
      <c r="L8" s="16">
        <v>0.5</v>
      </c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</row>
    <row r="9" spans="2:26" ht="12.75">
      <c r="B9" s="18" t="s">
        <v>15</v>
      </c>
      <c r="C9" s="11">
        <f t="shared" si="0"/>
        <v>3</v>
      </c>
      <c r="D9" s="15" t="s">
        <v>31</v>
      </c>
      <c r="E9" s="16">
        <f>SUMPRODUCT(SMALL(F9:Z9,{1;2;3}))</f>
        <v>2</v>
      </c>
      <c r="F9" s="16"/>
      <c r="G9" s="16"/>
      <c r="H9" s="16">
        <v>0.6666666666666666</v>
      </c>
      <c r="I9" s="16">
        <v>0.3333333333333333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" t="s">
        <v>20</v>
      </c>
      <c r="C10" s="11">
        <f t="shared" si="0"/>
        <v>2</v>
      </c>
      <c r="D10" s="15" t="s">
        <v>32</v>
      </c>
      <c r="E10" s="16">
        <f aca="true" t="shared" si="1" ref="E10:E34">SUM(F10:Z10)</f>
        <v>0.95</v>
      </c>
      <c r="F10" s="16"/>
      <c r="G10" s="16"/>
      <c r="H10" s="16"/>
      <c r="I10" s="16">
        <v>0.2</v>
      </c>
      <c r="J10" s="16">
        <v>0.75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" t="s">
        <v>24</v>
      </c>
      <c r="C11" s="11">
        <f t="shared" si="0"/>
        <v>2</v>
      </c>
      <c r="D11" s="15" t="s">
        <v>33</v>
      </c>
      <c r="E11" s="16">
        <f t="shared" si="1"/>
        <v>1.0444444444444443</v>
      </c>
      <c r="F11" s="16"/>
      <c r="G11" s="16"/>
      <c r="H11" s="16"/>
      <c r="I11" s="16">
        <v>0.6</v>
      </c>
      <c r="J11" s="16"/>
      <c r="K11" s="16">
        <v>0.4444444444444444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2" t="s">
        <v>23</v>
      </c>
      <c r="C12" s="11">
        <f t="shared" si="0"/>
        <v>2</v>
      </c>
      <c r="D12" s="15" t="s">
        <v>34</v>
      </c>
      <c r="E12" s="16">
        <f t="shared" si="1"/>
        <v>1.1444444444444444</v>
      </c>
      <c r="F12" s="16"/>
      <c r="G12" s="16"/>
      <c r="H12" s="16"/>
      <c r="I12" s="16">
        <v>0.5333333333333333</v>
      </c>
      <c r="J12" s="16"/>
      <c r="K12" s="16">
        <v>0.6111111111111112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1.1888888888888889</v>
      </c>
      <c r="F13" s="16"/>
      <c r="G13" s="16"/>
      <c r="H13" s="16"/>
      <c r="I13" s="16">
        <v>0.4666666666666667</v>
      </c>
      <c r="J13" s="16"/>
      <c r="K13" s="16">
        <v>0.7222222222222222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" t="s">
        <v>52</v>
      </c>
      <c r="C14" s="11">
        <f t="shared" si="0"/>
        <v>2</v>
      </c>
      <c r="D14" s="15" t="s">
        <v>36</v>
      </c>
      <c r="E14" s="16">
        <f t="shared" si="1"/>
        <v>1.3888888888888888</v>
      </c>
      <c r="F14" s="16"/>
      <c r="G14" s="16"/>
      <c r="H14" s="16"/>
      <c r="I14" s="16"/>
      <c r="J14" s="16"/>
      <c r="K14" s="16">
        <v>0.8888888888888888</v>
      </c>
      <c r="L14" s="16"/>
      <c r="M14" s="16"/>
      <c r="N14" s="16"/>
      <c r="O14" s="16"/>
      <c r="P14" s="16"/>
      <c r="Q14" s="16">
        <v>0.5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" t="s">
        <v>28</v>
      </c>
      <c r="C15" s="11">
        <f t="shared" si="0"/>
        <v>2</v>
      </c>
      <c r="D15" s="15" t="s">
        <v>37</v>
      </c>
      <c r="E15" s="16">
        <f t="shared" si="1"/>
        <v>1.7000000000000002</v>
      </c>
      <c r="F15" s="16"/>
      <c r="G15" s="16"/>
      <c r="H15" s="16"/>
      <c r="I15" s="16">
        <v>0.8666666666666667</v>
      </c>
      <c r="J15" s="16"/>
      <c r="K15" s="16">
        <v>0.8333333333333334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2" t="s">
        <v>29</v>
      </c>
      <c r="C16" s="11">
        <f t="shared" si="0"/>
        <v>2</v>
      </c>
      <c r="D16" s="15" t="s">
        <v>38</v>
      </c>
      <c r="E16" s="16">
        <f t="shared" si="1"/>
        <v>1.7111111111111112</v>
      </c>
      <c r="F16" s="16"/>
      <c r="G16" s="16"/>
      <c r="H16" s="16"/>
      <c r="I16" s="16">
        <v>0.9333333333333333</v>
      </c>
      <c r="J16" s="16"/>
      <c r="K16" s="16">
        <v>0.7777777777777778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76</v>
      </c>
      <c r="C17" s="11">
        <f t="shared" si="0"/>
        <v>2</v>
      </c>
      <c r="D17" s="15" t="s">
        <v>39</v>
      </c>
      <c r="E17" s="16">
        <f t="shared" si="1"/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" t="s">
        <v>45</v>
      </c>
      <c r="C18" s="11">
        <f t="shared" si="0"/>
        <v>1</v>
      </c>
      <c r="D18" s="15" t="s">
        <v>40</v>
      </c>
      <c r="E18" s="16">
        <f t="shared" si="1"/>
        <v>0.1111111111111111</v>
      </c>
      <c r="F18" s="16"/>
      <c r="G18" s="16"/>
      <c r="H18" s="16"/>
      <c r="I18" s="16"/>
      <c r="J18" s="16"/>
      <c r="K18" s="16">
        <v>0.1111111111111111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2" t="s">
        <v>46</v>
      </c>
      <c r="C19" s="11">
        <f t="shared" si="0"/>
        <v>1</v>
      </c>
      <c r="D19" s="15" t="s">
        <v>41</v>
      </c>
      <c r="E19" s="16">
        <f t="shared" si="1"/>
        <v>0.2222222222222222</v>
      </c>
      <c r="F19" s="16"/>
      <c r="G19" s="16"/>
      <c r="H19" s="16"/>
      <c r="I19" s="16"/>
      <c r="J19" s="16"/>
      <c r="K19" s="16">
        <v>0.2222222222222222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" t="s">
        <v>47</v>
      </c>
      <c r="C20" s="11">
        <f t="shared" si="0"/>
        <v>1</v>
      </c>
      <c r="D20" s="15" t="s">
        <v>55</v>
      </c>
      <c r="E20" s="16">
        <f t="shared" si="1"/>
        <v>0.2777777777777778</v>
      </c>
      <c r="F20" s="16"/>
      <c r="G20" s="16"/>
      <c r="H20" s="16"/>
      <c r="I20" s="16"/>
      <c r="J20" s="16"/>
      <c r="K20" s="16">
        <v>0.2777777777777778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2" t="s">
        <v>48</v>
      </c>
      <c r="C21" s="11">
        <f t="shared" si="0"/>
        <v>1</v>
      </c>
      <c r="D21" s="15" t="s">
        <v>56</v>
      </c>
      <c r="E21" s="16">
        <f t="shared" si="1"/>
        <v>0.3333333333333333</v>
      </c>
      <c r="F21" s="16"/>
      <c r="G21" s="16"/>
      <c r="H21" s="16"/>
      <c r="I21" s="16"/>
      <c r="J21" s="16"/>
      <c r="K21" s="16">
        <v>0.3333333333333333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" t="s">
        <v>49</v>
      </c>
      <c r="C22" s="11">
        <f t="shared" si="0"/>
        <v>1</v>
      </c>
      <c r="D22" s="15" t="s">
        <v>57</v>
      </c>
      <c r="E22" s="16">
        <f t="shared" si="1"/>
        <v>0.3888888888888889</v>
      </c>
      <c r="F22" s="16"/>
      <c r="G22" s="16"/>
      <c r="H22" s="16"/>
      <c r="I22" s="16"/>
      <c r="J22" s="16"/>
      <c r="K22" s="16">
        <v>0.3888888888888889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68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>
        <v>0.5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2" t="s">
        <v>50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>
        <v>0.5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" t="s">
        <v>51</v>
      </c>
      <c r="C25" s="11">
        <f t="shared" si="0"/>
        <v>1</v>
      </c>
      <c r="D25" s="15" t="s">
        <v>60</v>
      </c>
      <c r="E25" s="16">
        <f t="shared" si="1"/>
        <v>0.5555555555555556</v>
      </c>
      <c r="F25" s="16"/>
      <c r="G25" s="16"/>
      <c r="H25" s="16"/>
      <c r="I25" s="16"/>
      <c r="J25" s="16"/>
      <c r="K25" s="16">
        <v>0.5555555555555556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2" t="s">
        <v>25</v>
      </c>
      <c r="C26" s="11">
        <f t="shared" si="0"/>
        <v>1</v>
      </c>
      <c r="D26" s="15" t="s">
        <v>61</v>
      </c>
      <c r="E26" s="16">
        <f t="shared" si="1"/>
        <v>0.6666666666666666</v>
      </c>
      <c r="F26" s="16"/>
      <c r="G26" s="16"/>
      <c r="H26" s="16"/>
      <c r="I26" s="16">
        <v>0.6666666666666666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" t="s">
        <v>26</v>
      </c>
      <c r="C27" s="11">
        <f t="shared" si="0"/>
        <v>1</v>
      </c>
      <c r="D27" s="15" t="s">
        <v>62</v>
      </c>
      <c r="E27" s="16">
        <f t="shared" si="1"/>
        <v>0.7333333333333333</v>
      </c>
      <c r="F27" s="16"/>
      <c r="G27" s="16"/>
      <c r="H27" s="16"/>
      <c r="I27" s="16">
        <v>0.7333333333333333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2" t="s">
        <v>27</v>
      </c>
      <c r="C28" s="11">
        <f t="shared" si="0"/>
        <v>1</v>
      </c>
      <c r="D28" s="15" t="s">
        <v>63</v>
      </c>
      <c r="E28" s="16">
        <f t="shared" si="1"/>
        <v>0.8</v>
      </c>
      <c r="F28" s="16"/>
      <c r="G28" s="16"/>
      <c r="H28" s="16"/>
      <c r="I28" s="16">
        <v>0.8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2" t="s">
        <v>53</v>
      </c>
      <c r="C29" s="11">
        <f t="shared" si="0"/>
        <v>1</v>
      </c>
      <c r="D29" s="15" t="s">
        <v>64</v>
      </c>
      <c r="E29" s="16">
        <f t="shared" si="1"/>
        <v>0.9444444444444444</v>
      </c>
      <c r="F29" s="16"/>
      <c r="G29" s="16"/>
      <c r="H29" s="16"/>
      <c r="I29" s="16"/>
      <c r="J29" s="16"/>
      <c r="K29" s="16">
        <v>0.9444444444444444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9</v>
      </c>
      <c r="C30" s="11">
        <f t="shared" si="0"/>
        <v>1</v>
      </c>
      <c r="D30" s="15" t="s">
        <v>70</v>
      </c>
      <c r="E30" s="16">
        <f t="shared" si="1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" t="s">
        <v>30</v>
      </c>
      <c r="C31" s="11">
        <f t="shared" si="0"/>
        <v>1</v>
      </c>
      <c r="D31" s="15" t="s">
        <v>71</v>
      </c>
      <c r="E31" s="16">
        <f t="shared" si="1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69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73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80</v>
      </c>
      <c r="C34" s="11">
        <f t="shared" si="0"/>
        <v>1</v>
      </c>
      <c r="D34" s="15" t="s">
        <v>83</v>
      </c>
      <c r="E34" s="16">
        <f t="shared" si="1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2019-12-13T17:29:28Z</dcterms:modified>
  <cp:category/>
  <cp:version/>
  <cp:contentType/>
  <cp:contentStatus/>
</cp:coreProperties>
</file>