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312" windowHeight="940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</sheets>
  <definedNames/>
  <calcPr fullCalcOnLoad="1"/>
</workbook>
</file>

<file path=xl/sharedStrings.xml><?xml version="1.0" encoding="utf-8"?>
<sst xmlns="http://schemas.openxmlformats.org/spreadsheetml/2006/main" count="639" uniqueCount="250">
  <si>
    <t>Nº CARRERAS</t>
  </si>
  <si>
    <t>CLASIFICACION</t>
  </si>
  <si>
    <t>PUNTUACION</t>
  </si>
  <si>
    <t>2º</t>
  </si>
  <si>
    <t>FRANCISCO JAVIER REYES FERNANDEZ</t>
  </si>
  <si>
    <t>JAVIER JIMENEZ JIMENEZ</t>
  </si>
  <si>
    <t>CARLOS MARTOS MAILLO</t>
  </si>
  <si>
    <t xml:space="preserve">RANKING ULTRAMARATON 2017                            CLUB MARATON LUCENA </t>
  </si>
  <si>
    <t>III MARATON ALPINA ALPARGATA TRAIL</t>
  </si>
  <si>
    <t>MIGUEL ANGEL REYES FERNANDEZ</t>
  </si>
  <si>
    <t>1º</t>
  </si>
  <si>
    <t>3º</t>
  </si>
  <si>
    <t>4º</t>
  </si>
  <si>
    <t>VI ULTRA TRAIL SIERRAS DE BANDOLERO</t>
  </si>
  <si>
    <t>XIII PRUEBA HOMENAJE A LOS 101 KM RONDA. ULTRA TRAIL Y TRAIL</t>
  </si>
  <si>
    <t>FRANCISCO DE ASIS DE MORA PEREZ</t>
  </si>
  <si>
    <t>JOSE GOMEZ GOMEZ</t>
  </si>
  <si>
    <t>5º</t>
  </si>
  <si>
    <t>6º</t>
  </si>
  <si>
    <t>V DESAFIO SUR TORCAL DE ANTEQUERA</t>
  </si>
  <si>
    <t>GONZALO SANCHEZ GARCIA</t>
  </si>
  <si>
    <t>AITOR LOPEZ PEREZ</t>
  </si>
  <si>
    <t>FERNANDO TORO GARCIA</t>
  </si>
  <si>
    <t>FRANCISCO JESUS MARTINEZ CAMPAÑA</t>
  </si>
  <si>
    <t>ANTONIO MARIN SALAZAR</t>
  </si>
  <si>
    <t>JUAN CARLOS DOMINGUEZ AVILA</t>
  </si>
  <si>
    <t>VICTOR MANUEL CAÑETE ROLDAN</t>
  </si>
  <si>
    <t>PEDRO CORTES CABRERA</t>
  </si>
  <si>
    <t>JOSE MARIA AROCA ROJAS</t>
  </si>
  <si>
    <t>ANTONIO CRUZ LARA</t>
  </si>
  <si>
    <t>ANTONIO VELARDE PARRA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</si>
  <si>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</si>
  <si>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</si>
  <si>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</si>
  <si>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</si>
  <si>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</si>
  <si>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</si>
  <si>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</si>
  <si>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</si>
  <si>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</si>
  <si>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</si>
  <si>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</si>
  <si>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TRANSVULCANIA 2017</t>
  </si>
  <si>
    <t>XX 101 KM RONDA</t>
  </si>
  <si>
    <t>13-14 may-17</t>
  </si>
  <si>
    <t>JOSE JULIO JIMENEZ PEREZ</t>
  </si>
  <si>
    <t>JULIAN GARCIA CALVILLO</t>
  </si>
  <si>
    <t>FRANCISCO DE PAULA MORAN MUÑOZ</t>
  </si>
  <si>
    <t>JOSE MANUEL CORREDERA NIETO</t>
  </si>
  <si>
    <t>OSCAR VERGARA LOPEZ</t>
  </si>
  <si>
    <t>JUAN CARLOS ESTEPA MONTES</t>
  </si>
  <si>
    <t>CONCHI DIAZ VILLEGAS</t>
  </si>
  <si>
    <t>MANUEL LUNA GARCIA</t>
  </si>
  <si>
    <t>ARACELI BURGOS ARANDA</t>
  </si>
  <si>
    <t>JUAN VALERA LARA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</si>
  <si>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</si>
  <si>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</si>
  <si>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</si>
  <si>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</si>
  <si>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</si>
  <si>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</si>
  <si>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</si>
  <si>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</si>
  <si>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</si>
  <si>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</si>
  <si>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ULTRA DE SIERRA NEVADA</t>
  </si>
  <si>
    <t>14 Y 15-jul-17</t>
  </si>
  <si>
    <t>XXXIII SUBIDA INTERNACIONAL PICO VELETA</t>
  </si>
  <si>
    <t>JAVIER VERGARA SERRANO</t>
  </si>
  <si>
    <t>FRANCISCO ARCOS SERRANO</t>
  </si>
  <si>
    <t>28º</t>
  </si>
  <si>
    <t>29º</t>
  </si>
  <si>
    <t>ULTRA TRAIL SIERRA DE SEGURA</t>
  </si>
  <si>
    <t>DARIO CARMONA BURGOS</t>
  </si>
  <si>
    <t>30º</t>
  </si>
  <si>
    <t>IV ULTRA MARATON LA PRETORIANA</t>
  </si>
  <si>
    <t>ANTONIO CARRETERO ALCANTARA</t>
  </si>
  <si>
    <t>31º</t>
  </si>
  <si>
    <t>GRAN VUELTA VALLE DEL GENAL</t>
  </si>
  <si>
    <t>V SANITAS DOÑANA TRAIL MARATHON</t>
  </si>
  <si>
    <t>ANDRES RODRIGUEZ GUTIERREZ</t>
  </si>
  <si>
    <t>V GRAN VUELTA AL VALLE DEL GENAL</t>
  </si>
  <si>
    <t>XVI MARATON ALPINA JARAPALOS</t>
  </si>
  <si>
    <t>32º</t>
  </si>
  <si>
    <t xml:space="preserve">RANKING ULTRAMARATON 2018                            CLUB MARATON LUCENA </t>
  </si>
  <si>
    <t>TRAIL ALORA SIERRA DE AGUAS</t>
  </si>
  <si>
    <t>JOSE LUIS LOPEZ PAREJO</t>
  </si>
  <si>
    <t>UT TABERNAS DESERT</t>
  </si>
  <si>
    <t>III CARRERA CIVICO MILITAR CUNA DE LA LEGION</t>
  </si>
  <si>
    <t>DESAFIO SUR/ NORTE EL TORCAL</t>
  </si>
  <si>
    <t>JUAN MUÑOZ ARROYO</t>
  </si>
  <si>
    <t>JUAN LOPEZ HERRERO</t>
  </si>
  <si>
    <t>LUCIA BEATO RAMIREZ</t>
  </si>
  <si>
    <t>MIGUEL ACISCLO CRUZ GRANADOS</t>
  </si>
  <si>
    <t>FRANCISCO DE PAULA RAMIREZ LEON</t>
  </si>
  <si>
    <t>ANTONIO CARRASCO MERIDA</t>
  </si>
  <si>
    <t>SERGIO LUNA MARIN</t>
  </si>
  <si>
    <t>FRANCISCO ARCOS CORTES</t>
  </si>
  <si>
    <t>ABELARDO SANCHEZ HERNANDEZ</t>
  </si>
  <si>
    <t>DAVID MOLINA CARACUEL</t>
  </si>
  <si>
    <t>JUAN ANTONIO TIENDAS MAQUEDA</t>
  </si>
  <si>
    <t>SIERRA MAGINA TOP TRAIL</t>
  </si>
  <si>
    <t>JOSE ESCRIBANO MUÑOZ</t>
  </si>
  <si>
    <t>FRANCISCO JAVIER BARRANCO GUERRERO</t>
  </si>
  <si>
    <t>RAFAEL GILARTE CASERO</t>
  </si>
  <si>
    <t>JOSE ALVAREZ CRIADO</t>
  </si>
  <si>
    <t>XXI 101 KM RONDA</t>
  </si>
  <si>
    <t>ULTRA TRAIL BOSQUES DEL SUR</t>
  </si>
  <si>
    <t>2/3-jun-18</t>
  </si>
  <si>
    <t>ULTRA SIERRA NEVADA</t>
  </si>
  <si>
    <t>13/14-jul.-18</t>
  </si>
  <si>
    <t>XXXIV SUBIDA AL VELETA</t>
  </si>
  <si>
    <t>33º</t>
  </si>
  <si>
    <t>ULTRA TRAIL DU MONT BLANC</t>
  </si>
  <si>
    <t>22/23-sep-18</t>
  </si>
  <si>
    <t>FRANCISCO BURGUILLOS BURGUILLOS</t>
  </si>
  <si>
    <t>34º</t>
  </si>
  <si>
    <t>35º</t>
  </si>
  <si>
    <t>XXI TRAVESIA DE MONTAÑA SUBBETICA CORDOBESA</t>
  </si>
  <si>
    <t>RAFAEL VALVERDE RUIZ</t>
  </si>
  <si>
    <t>MANUEL ANGEL RODRIGUEZ MONTILLA</t>
  </si>
  <si>
    <t>JERONIMO MOLERO PINO</t>
  </si>
  <si>
    <t>DESERTICA 2018</t>
  </si>
  <si>
    <t>JUAN ANTONIO TIENDA MAQUEDA</t>
  </si>
  <si>
    <t>36º</t>
  </si>
  <si>
    <t>37º</t>
  </si>
  <si>
    <t>38º</t>
  </si>
  <si>
    <t>VI SANITAS DOÑANA TRAIL MARATHON</t>
  </si>
  <si>
    <t>3-nov.-18</t>
  </si>
  <si>
    <t>FRANCISCO JAVIER LIZANA ALVAREZ</t>
  </si>
  <si>
    <t>V ABADES STONE RACE</t>
  </si>
  <si>
    <t>IV ULTRA MARATON COSTA DE ALMERIA</t>
  </si>
  <si>
    <t>39º</t>
  </si>
  <si>
    <t>VI CXM SIERRA BLANCA MARBELLA</t>
  </si>
  <si>
    <t xml:space="preserve">RANKING ULTRAMARATON 2019                            CLUB MARATON LUCENA </t>
  </si>
  <si>
    <t>VIII ULTRA TRAIL SIERRAS DE BANDOLERO</t>
  </si>
  <si>
    <t>XXII TRAVESIA DE MONTAÑA SUBBETICA CORDOBESA</t>
  </si>
  <si>
    <t>EVA MARIA RUIZ HINOJOSA</t>
  </si>
  <si>
    <t>RAQUEL BERGILLOS RIVERT</t>
  </si>
  <si>
    <t>VII CARRERA AFRICANA DE LA LEGION EN MELILLA</t>
  </si>
  <si>
    <t>XV HOMENAJE A LA LEGION 2019</t>
  </si>
  <si>
    <t>DESAFIO SUR TORCAL</t>
  </si>
  <si>
    <t>AITOR HURTADO LOPEZ</t>
  </si>
  <si>
    <t>MANUEL CORREDERA HURTADO</t>
  </si>
  <si>
    <t>SERGIO CRUZ CHACON</t>
  </si>
  <si>
    <t>FRANCISCO JAVIER OSUNA PRIETO</t>
  </si>
  <si>
    <t>101 KM RONDA</t>
  </si>
  <si>
    <t>JUAN MIGUEL PEREZ MUÑOZ</t>
  </si>
  <si>
    <t>JESUS PINEDA VARO</t>
  </si>
  <si>
    <t>MIGUEL ANGEL JIMENEZ PEREZ</t>
  </si>
  <si>
    <t>JUAN ALBERTO CANTERO RUIZ</t>
  </si>
  <si>
    <t>MOZART 100 SALZBURGO AUSTRIA</t>
  </si>
  <si>
    <t>JOAQUIN ALBA DE LA TORRE</t>
  </si>
  <si>
    <t>VI ULTRA SIERRA NEVADA</t>
  </si>
  <si>
    <t>XXXV SUBIDA AL VELETA</t>
  </si>
  <si>
    <t>ULTRA DEL SEGURA</t>
  </si>
  <si>
    <t>III LA DESERTICA</t>
  </si>
  <si>
    <t>ANA MARIA BURGOS ALCALA</t>
  </si>
  <si>
    <t>EMILIA RAMIREZ AVILA</t>
  </si>
  <si>
    <t>GEMA BURGOS ALCALA</t>
  </si>
  <si>
    <t>RAFAEL LARA LOPEZ</t>
  </si>
  <si>
    <t>ULTRA TRAIL GRAN VUELTA VALLE DEL GENAL</t>
  </si>
  <si>
    <t>VII DOÑANA TRAIL MARATHON</t>
  </si>
  <si>
    <t>LA PRETORIANA ULTRA MARATON</t>
  </si>
  <si>
    <t>ULTRA MARATON COSTA DE ALMERIA</t>
  </si>
  <si>
    <t xml:space="preserve">RANKING ULTRAMARATON 2020                            CLUB MARATON LUCENA </t>
  </si>
  <si>
    <t>V TRAIL ALORA SIERRA DE AGUAS</t>
  </si>
  <si>
    <t>100 MILLAS SIERRAS DEL BANDOLERO</t>
  </si>
  <si>
    <t xml:space="preserve">RANKING ULTRAMARATON 2021                            CLUB MARATON LUCENA </t>
  </si>
  <si>
    <t>21/22-may.-21</t>
  </si>
  <si>
    <t>JOSE NIETO COMINO</t>
  </si>
  <si>
    <t>UTMB VAL DE A'RAN</t>
  </si>
  <si>
    <t xml:space="preserve">9/11-jul.-2021  </t>
  </si>
  <si>
    <t>XXXVII SUBIDA AL VELETA</t>
  </si>
  <si>
    <t>JUAN CAÑETE RAMIREZ</t>
  </si>
  <si>
    <t>XIII LA SAGRA SKYRACE PUEBLA DE DON FABRIQUE</t>
  </si>
  <si>
    <t>MAGINA TOP TRAIL</t>
  </si>
  <si>
    <t>XII TRAIL TURDETANIA</t>
  </si>
  <si>
    <t xml:space="preserve">RANKING ULTRAMARATON 2022                            CLUB MARATON LUCENA </t>
  </si>
  <si>
    <t>ULTRA TRAIL MAR DEL CIELO DE PONIENTE</t>
  </si>
  <si>
    <t>100 MILLAS BANDOLEROS</t>
  </si>
  <si>
    <t>HOMENAJE A LA LEGION HOLE</t>
  </si>
  <si>
    <t>JUAN MANUEL CANO MALAGON</t>
  </si>
  <si>
    <t>EVA MARIA AGUILAR PIZARRO</t>
  </si>
  <si>
    <t>FRANCISCO JOSE JURADO RIVAS</t>
  </si>
  <si>
    <t>JUAN LUIS MORALES LEON</t>
  </si>
  <si>
    <t>01-03/abr/22</t>
  </si>
  <si>
    <t>XXIII 101 KM RONDA</t>
  </si>
  <si>
    <t>14-15/05/22</t>
  </si>
  <si>
    <t>FRANCISCO MORAN MUÑOZ</t>
  </si>
  <si>
    <t>MARIBEL RUIZ PACHECO</t>
  </si>
  <si>
    <t>PEDRO DIAZ VILLEGAS</t>
  </si>
  <si>
    <t>ISIDRO GOMEZ ROMERO</t>
  </si>
  <si>
    <t>EVA CARRASCO PAREDES</t>
  </si>
  <si>
    <t>SANDRA REPULLO JIMENEZ</t>
  </si>
  <si>
    <t>MARIA ARACELI FERNANDEZ AYALA</t>
  </si>
  <si>
    <t>UTMB MONT BLANC</t>
  </si>
  <si>
    <t>IV LA DESERTICA</t>
  </si>
  <si>
    <t>OSCAR RAFAEL CARVAJAL MORALES</t>
  </si>
  <si>
    <t>PATRICIA CORTES FERNANDEZ</t>
  </si>
  <si>
    <t>TRANSVULCANIA</t>
  </si>
  <si>
    <t>DOÑANA TRAIL MARATON</t>
  </si>
  <si>
    <t xml:space="preserve">RANKING ULTRAMARATON 2023                            CLUB MARATON LUCENA </t>
  </si>
  <si>
    <t>100 MILLAS SIERRAS DEL BANDOLERA</t>
  </si>
  <si>
    <t>VI CARRERA CIVICO MILITAR CUNA DE LA LEGION</t>
  </si>
  <si>
    <t>PEDRO GALVEZ PEREZ</t>
  </si>
  <si>
    <t>MARIA BELEN JIMENEZ ESPEJO</t>
  </si>
  <si>
    <t>MIGUEL ANGEL GONZALEZ ORTEGA</t>
  </si>
  <si>
    <t>JOSEFA RUIZ GUTIERREZ</t>
  </si>
  <si>
    <t>XVII HOMENAJE A LA LEGION (HOLE)</t>
  </si>
  <si>
    <t>IX AFRICANA MELILLA</t>
  </si>
  <si>
    <t>TRANSVULCANIA 2023</t>
  </si>
  <si>
    <t>51 KM HOMENAJE CIENTOUNERO</t>
  </si>
  <si>
    <t>I MARATON SUBBETICA MOZARABE</t>
  </si>
  <si>
    <t>ALBERTO GOMEZ HUETE</t>
  </si>
  <si>
    <t>VIII ULTRA TRAIL BOSQUES DEL SUR</t>
  </si>
  <si>
    <t>JOSE ANTONIO REYES FERNANDEZ</t>
  </si>
  <si>
    <t>XXXIX SUBIDA INTERNACIONAL PICO VELETA</t>
  </si>
  <si>
    <t>III ULTRA SIERRA DE CAZORLA</t>
  </si>
  <si>
    <t>V DESERTICA 2023 LA BESTIA</t>
  </si>
  <si>
    <t>CRISTOBAL GOMEZ GARCIA</t>
  </si>
  <si>
    <t>FELIPE CEJAS LEIVA</t>
  </si>
  <si>
    <t>ANTONIO CONTRERAS LEIVA</t>
  </si>
  <si>
    <t>40º</t>
  </si>
  <si>
    <t>41º</t>
  </si>
  <si>
    <t>42º</t>
  </si>
  <si>
    <t>GRAN VUELTA AL VALLE DEL GENAL</t>
  </si>
  <si>
    <t>VI ULTRA MARATON DE LA VIDA</t>
  </si>
  <si>
    <t>JOSE RODRIGUEZ LEIVA</t>
  </si>
  <si>
    <t>PILAR OJEDA MORENO</t>
  </si>
  <si>
    <t>AGUSTIN DOBLAS SANCHEZ</t>
  </si>
  <si>
    <t>43º</t>
  </si>
  <si>
    <t>44º</t>
  </si>
  <si>
    <t>45º</t>
  </si>
  <si>
    <t>VIII CARRERA CIVICO MILITAR CUNA DE LA LEGION</t>
  </si>
  <si>
    <t>JUAN NIETO CANO</t>
  </si>
  <si>
    <t>MIRIAM PACHECO HENARES</t>
  </si>
  <si>
    <t>46º</t>
  </si>
  <si>
    <t>47º</t>
  </si>
  <si>
    <t xml:space="preserve">RANKING ULTRAMARATON 2024                            CLUB MARATON LUCENA </t>
  </si>
  <si>
    <t>XII 100 MILLAS SIERRAS DE BANDOLERO</t>
  </si>
  <si>
    <t>48º</t>
  </si>
  <si>
    <t>X ULTRA SIERRA NEVADA</t>
  </si>
  <si>
    <t>II MARATON SUBBETICA MOZARABE</t>
  </si>
  <si>
    <t>FRANCISCO JAVIER SERRANO GONZALEZ</t>
  </si>
  <si>
    <t>LUIS RAFAEL REYES BRAVO</t>
  </si>
  <si>
    <t>49º</t>
  </si>
  <si>
    <t>50º</t>
  </si>
  <si>
    <t>51º</t>
  </si>
  <si>
    <t>52º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</si>
</sst>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/>
    </xf>
    <xf numFmtId="169" fontId="0" fillId="0" borderId="13" xfId="0" applyNumberFormat="1" applyBorder="1" applyAlignment="1">
      <alignment horizontal="center"/>
    </xf>
    <xf numFmtId="167" fontId="3" fillId="33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0" width="11.421875" style="13" customWidth="1"/>
    <col min="11" max="11" width="13.2812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239</v>
      </c>
      <c r="C1" s="26" t="s">
        <v>0</v>
      </c>
      <c r="D1" s="28" t="s">
        <v>1</v>
      </c>
      <c r="E1" s="30" t="s">
        <v>2</v>
      </c>
      <c r="F1" s="5" t="s">
        <v>234</v>
      </c>
      <c r="G1" s="9" t="s">
        <v>240</v>
      </c>
      <c r="H1" s="9" t="s">
        <v>242</v>
      </c>
      <c r="I1" s="4" t="s">
        <v>243</v>
      </c>
      <c r="J1" s="9"/>
      <c r="K1" s="9"/>
      <c r="L1" s="9"/>
      <c r="M1" s="5"/>
      <c r="N1" s="9"/>
      <c r="O1" s="4"/>
      <c r="P1" s="9"/>
      <c r="Q1" s="9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45353</v>
      </c>
      <c r="G2" s="7">
        <v>45353</v>
      </c>
      <c r="H2" s="7">
        <v>45387</v>
      </c>
      <c r="I2" s="7">
        <v>45395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ht="12.75">
      <c r="B3" s="17" t="s">
        <v>214</v>
      </c>
      <c r="C3" s="11">
        <f>COUNTA(F3:Z3)</f>
        <v>2</v>
      </c>
      <c r="D3" s="15" t="s">
        <v>10</v>
      </c>
      <c r="E3" s="16">
        <f>SUM(F3:V3)</f>
        <v>0.5666666666666667</v>
      </c>
      <c r="F3" s="16"/>
      <c r="G3" s="16"/>
      <c r="H3" s="16">
        <v>0.5</v>
      </c>
      <c r="I3" s="16">
        <v>0.06666666666666667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235</v>
      </c>
      <c r="C4" s="11">
        <f>COUNTA(F4:Z4)</f>
        <v>2</v>
      </c>
      <c r="D4" s="15" t="s">
        <v>3</v>
      </c>
      <c r="E4" s="16">
        <f>SUM(F4:V4)</f>
        <v>0.6</v>
      </c>
      <c r="F4" s="16">
        <v>0.3333333333333333</v>
      </c>
      <c r="G4" s="16"/>
      <c r="H4" s="16"/>
      <c r="I4" s="16">
        <v>0.26666666666666666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91</v>
      </c>
      <c r="C5" s="11">
        <f>COUNTA(F5:Z5)</f>
        <v>2</v>
      </c>
      <c r="D5" s="15" t="s">
        <v>11</v>
      </c>
      <c r="E5" s="16">
        <f>SUM(F5:V5)</f>
        <v>0.8333333333333333</v>
      </c>
      <c r="F5" s="16"/>
      <c r="G5" s="16">
        <v>0.5</v>
      </c>
      <c r="H5" s="16"/>
      <c r="I5" s="16">
        <v>0.3333333333333333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>
      <c r="A6" s="3"/>
      <c r="B6" s="18" t="s">
        <v>4</v>
      </c>
      <c r="C6" s="11">
        <f>COUNTA(F6:Z6)</f>
        <v>1</v>
      </c>
      <c r="D6" s="15" t="s">
        <v>12</v>
      </c>
      <c r="E6" s="16">
        <f>SUM(F6:V6)</f>
        <v>0.13333333333333333</v>
      </c>
      <c r="F6" s="16"/>
      <c r="G6" s="16"/>
      <c r="H6" s="16"/>
      <c r="I6" s="16">
        <v>0.13333333333333333</v>
      </c>
      <c r="J6" s="16"/>
      <c r="K6" s="16"/>
      <c r="L6" s="16"/>
      <c r="M6" s="16"/>
      <c r="N6" s="16"/>
      <c r="O6" s="16"/>
      <c r="P6" s="21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8" t="s">
        <v>148</v>
      </c>
      <c r="C7" s="11">
        <f>COUNTA(F7:Z7)</f>
        <v>1</v>
      </c>
      <c r="D7" s="15" t="s">
        <v>17</v>
      </c>
      <c r="E7" s="16">
        <f>SUM(F7:V7)</f>
        <v>0.2</v>
      </c>
      <c r="F7" s="16"/>
      <c r="G7" s="16"/>
      <c r="H7" s="16"/>
      <c r="I7" s="16">
        <v>0.2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0" t="s">
        <v>54</v>
      </c>
      <c r="C8" s="11">
        <f>COUNTA(F8:Z8)</f>
        <v>1</v>
      </c>
      <c r="D8" s="15" t="s">
        <v>18</v>
      </c>
      <c r="E8" s="16">
        <f>SUM(F8:V8)</f>
        <v>0.4</v>
      </c>
      <c r="F8" s="16"/>
      <c r="G8" s="16"/>
      <c r="H8" s="16"/>
      <c r="I8" s="16">
        <v>0.4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0" t="s">
        <v>16</v>
      </c>
      <c r="C9" s="11">
        <f>COUNTA(F9:Z9)</f>
        <v>1</v>
      </c>
      <c r="D9" s="15" t="s">
        <v>31</v>
      </c>
      <c r="E9" s="16">
        <f>SUM(F9:V9)</f>
        <v>0.4666666666666667</v>
      </c>
      <c r="F9" s="16"/>
      <c r="G9" s="16"/>
      <c r="H9" s="16"/>
      <c r="I9" s="16">
        <v>0.4666666666666667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150</v>
      </c>
      <c r="C10" s="11">
        <f>COUNTA(F10:Z10)</f>
        <v>1</v>
      </c>
      <c r="D10" s="15" t="s">
        <v>32</v>
      </c>
      <c r="E10" s="16">
        <f>SUM(F10:V10)</f>
        <v>0.5333333333333333</v>
      </c>
      <c r="F10" s="16"/>
      <c r="G10" s="16"/>
      <c r="H10" s="16"/>
      <c r="I10" s="16">
        <v>0.5333333333333333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8" t="s">
        <v>182</v>
      </c>
      <c r="C11" s="11">
        <f>COUNTA(F11:Z11)</f>
        <v>1</v>
      </c>
      <c r="D11" s="15" t="s">
        <v>33</v>
      </c>
      <c r="E11" s="16">
        <f>SUM(F11:V11)</f>
        <v>0.6</v>
      </c>
      <c r="F11" s="16"/>
      <c r="G11" s="16"/>
      <c r="H11" s="16"/>
      <c r="I11" s="16">
        <v>0.6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8" t="s">
        <v>192</v>
      </c>
      <c r="C12" s="11">
        <f>COUNTA(F12:Z12)</f>
        <v>1</v>
      </c>
      <c r="D12" s="15" t="s">
        <v>34</v>
      </c>
      <c r="E12" s="16">
        <f>SUM(F12:V12)</f>
        <v>0.6666666666666666</v>
      </c>
      <c r="F12" s="16">
        <v>0.6666666666666666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 t="s">
        <v>190</v>
      </c>
      <c r="C13" s="11">
        <f>COUNTA(F13:Z13)</f>
        <v>1</v>
      </c>
      <c r="D13" s="15" t="s">
        <v>35</v>
      </c>
      <c r="E13" s="16">
        <f>SUM(F13:V13)</f>
        <v>0.6666666666666666</v>
      </c>
      <c r="F13" s="16"/>
      <c r="G13" s="16"/>
      <c r="H13" s="16"/>
      <c r="I13" s="16">
        <v>0.6666666666666666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244</v>
      </c>
      <c r="C14" s="11">
        <f>COUNTA(F14:Z14)</f>
        <v>1</v>
      </c>
      <c r="D14" s="15" t="s">
        <v>36</v>
      </c>
      <c r="E14" s="16">
        <f>SUM(F14:V14)</f>
        <v>0.7333333333333333</v>
      </c>
      <c r="F14" s="16"/>
      <c r="G14" s="16"/>
      <c r="H14" s="16"/>
      <c r="I14" s="16">
        <v>0.7333333333333333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191</v>
      </c>
      <c r="C15" s="11">
        <f>COUNTA(F15:Z15)</f>
        <v>1</v>
      </c>
      <c r="D15" s="15" t="s">
        <v>37</v>
      </c>
      <c r="E15" s="16">
        <f>SUM(F15:V15)</f>
        <v>0.8</v>
      </c>
      <c r="F15" s="16"/>
      <c r="G15" s="16"/>
      <c r="H15" s="16"/>
      <c r="I15" s="16">
        <v>0.8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245</v>
      </c>
      <c r="C16" s="11">
        <f>COUNTA(F16:Z16)</f>
        <v>1</v>
      </c>
      <c r="D16" s="15" t="s">
        <v>38</v>
      </c>
      <c r="E16" s="16">
        <f>SUM(F16:V16)</f>
        <v>0.8666666666666667</v>
      </c>
      <c r="F16" s="16"/>
      <c r="G16" s="16"/>
      <c r="H16" s="16"/>
      <c r="I16" s="16">
        <v>0.8666666666666667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230</v>
      </c>
      <c r="C17" s="11">
        <f>COUNTA(F17:Z17)</f>
        <v>1</v>
      </c>
      <c r="D17" s="15" t="s">
        <v>39</v>
      </c>
      <c r="E17" s="16">
        <f>SUM(F17:V17)</f>
        <v>0.9333333333333333</v>
      </c>
      <c r="F17" s="16"/>
      <c r="G17" s="16"/>
      <c r="H17" s="16"/>
      <c r="I17" s="16">
        <v>0.9333333333333333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8" t="s">
        <v>236</v>
      </c>
      <c r="C18" s="11">
        <f>COUNTA(F18:Z18)</f>
        <v>1</v>
      </c>
      <c r="D18" s="15" t="s">
        <v>40</v>
      </c>
      <c r="E18" s="16">
        <f>SUM(F18:V18)</f>
        <v>1</v>
      </c>
      <c r="F18" s="16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8" t="s">
        <v>22</v>
      </c>
      <c r="C19" s="11">
        <f>COUNTA(F19:Z19)</f>
        <v>1</v>
      </c>
      <c r="D19" s="15" t="s">
        <v>41</v>
      </c>
      <c r="E19" s="16">
        <f>SUM(F19:V19)</f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198</v>
      </c>
      <c r="C20" s="11">
        <f>COUNTA(F20:Z20)</f>
        <v>1</v>
      </c>
      <c r="D20" s="15" t="s">
        <v>55</v>
      </c>
      <c r="E20" s="16">
        <f>SUM(F20:V20)</f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8" t="s">
        <v>147</v>
      </c>
      <c r="C21" s="11">
        <f>COUNTA(F21:Z21)</f>
        <v>0</v>
      </c>
      <c r="D21" s="15" t="s">
        <v>56</v>
      </c>
      <c r="E21" s="16">
        <f>SUM(F21:V21)</f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8" t="s">
        <v>183</v>
      </c>
      <c r="C22" s="11">
        <f>COUNTA(F22:Z22)</f>
        <v>0</v>
      </c>
      <c r="D22" s="15" t="s">
        <v>57</v>
      </c>
      <c r="E22" s="16">
        <f>SUM(F22:V22)</f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206</v>
      </c>
      <c r="C23" s="11">
        <f>COUNTA(F23:Z23)</f>
        <v>0</v>
      </c>
      <c r="D23" s="15" t="s">
        <v>58</v>
      </c>
      <c r="E23" s="16">
        <f>SUM(F23:V23)</f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207</v>
      </c>
      <c r="C24" s="11">
        <f>COUNTA(F24:Z24)</f>
        <v>0</v>
      </c>
      <c r="D24" s="15" t="s">
        <v>59</v>
      </c>
      <c r="E24" s="16">
        <f>SUM(F24:V24)</f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158</v>
      </c>
      <c r="C25" s="11">
        <f>COUNTA(F25:Z25)</f>
        <v>0</v>
      </c>
      <c r="D25" s="15" t="s">
        <v>60</v>
      </c>
      <c r="E25" s="16">
        <f>SUM(F25:V25)</f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138</v>
      </c>
      <c r="C26" s="11">
        <f>COUNTA(F26:Z26)</f>
        <v>0</v>
      </c>
      <c r="D26" s="15" t="s">
        <v>61</v>
      </c>
      <c r="E26" s="16">
        <f>SUM(F26:V26)</f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205</v>
      </c>
      <c r="C27" s="11">
        <f>COUNTA(F27:Z27)</f>
        <v>0</v>
      </c>
      <c r="D27" s="15" t="s">
        <v>62</v>
      </c>
      <c r="E27" s="16">
        <f>SUM(F27:V27)</f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>
      <c r="A28" s="3"/>
      <c r="B28" s="18" t="s">
        <v>208</v>
      </c>
      <c r="C28" s="11">
        <f>COUNTA(F28:Z28)</f>
        <v>0</v>
      </c>
      <c r="D28" s="15" t="s">
        <v>63</v>
      </c>
      <c r="E28" s="16">
        <f>SUM(F28:V28)</f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1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86</v>
      </c>
      <c r="C29" s="11">
        <f>COUNTA(F29:Z29)</f>
        <v>0</v>
      </c>
      <c r="D29" s="15" t="s">
        <v>64</v>
      </c>
      <c r="E29" s="16">
        <f>SUM(F29:V29)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216</v>
      </c>
      <c r="C30" s="11">
        <f>COUNTA(F30:Z30)</f>
        <v>0</v>
      </c>
      <c r="D30" s="15" t="s">
        <v>70</v>
      </c>
      <c r="E30" s="16">
        <f>SUM(F30:V30)</f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228</v>
      </c>
      <c r="C31" s="11">
        <f>COUNTA(F31:Z31)</f>
        <v>0</v>
      </c>
      <c r="D31" s="15" t="s">
        <v>71</v>
      </c>
      <c r="E31" s="16">
        <f>SUM(F31:V31)</f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185</v>
      </c>
      <c r="C32" s="11">
        <f>COUNTA(F32:Z32)</f>
        <v>0</v>
      </c>
      <c r="D32" s="15" t="s">
        <v>74</v>
      </c>
      <c r="E32" s="16">
        <f>SUM(F32:V32)</f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220</v>
      </c>
      <c r="C33" s="11">
        <f>COUNTA(F33:Z33)</f>
        <v>0</v>
      </c>
      <c r="D33" s="15" t="s">
        <v>77</v>
      </c>
      <c r="E33" s="16">
        <f>SUM(F33:V33)</f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142</v>
      </c>
      <c r="C34" s="11">
        <f>COUNTA(F34:Z34)</f>
        <v>0</v>
      </c>
      <c r="D34" s="15" t="s">
        <v>83</v>
      </c>
      <c r="E34" s="16">
        <f>SUM(F34:V34)</f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3"/>
      <c r="B35" s="18" t="s">
        <v>170</v>
      </c>
      <c r="C35" s="11">
        <f>COUNTA(F35:Z35)</f>
        <v>0</v>
      </c>
      <c r="D35" s="15" t="s">
        <v>112</v>
      </c>
      <c r="E35" s="16">
        <f>SUM(F35:V35)</f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1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229</v>
      </c>
      <c r="C36" s="11">
        <f>COUNTA(F36:Z36)</f>
        <v>0</v>
      </c>
      <c r="D36" s="15" t="s">
        <v>116</v>
      </c>
      <c r="E36" s="16">
        <f>SUM(F36:V36)</f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8" t="s">
        <v>174</v>
      </c>
      <c r="C37" s="11">
        <f>COUNTA(F37:Z37)</f>
        <v>0</v>
      </c>
      <c r="D37" s="15" t="s">
        <v>117</v>
      </c>
      <c r="E37" s="16">
        <f>SUM(F37:V37)</f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199</v>
      </c>
      <c r="C38" s="11">
        <f>COUNTA(F38:Z38)</f>
        <v>0</v>
      </c>
      <c r="D38" s="15" t="s">
        <v>124</v>
      </c>
      <c r="E38" s="16">
        <f>SUM(F38:V38)</f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>
      <c r="A39" s="3"/>
      <c r="B39" s="18" t="s">
        <v>48</v>
      </c>
      <c r="C39" s="11">
        <f>COUNTA(F39:Z39)</f>
        <v>0</v>
      </c>
      <c r="D39" s="15" t="s">
        <v>125</v>
      </c>
      <c r="E39" s="16">
        <f>SUM(F39:V39)</f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1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>
      <c r="A40" s="3"/>
      <c r="B40" s="18" t="s">
        <v>221</v>
      </c>
      <c r="C40" s="11">
        <f>COUNTA(F40:Z40)</f>
        <v>0</v>
      </c>
      <c r="D40" s="15" t="s">
        <v>126</v>
      </c>
      <c r="E40" s="16">
        <f>SUM(F40:V40)</f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1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>
      <c r="A41" s="3"/>
      <c r="B41" s="18" t="s">
        <v>222</v>
      </c>
      <c r="C41" s="11">
        <f>COUNTA(F41:Z41)</f>
        <v>0</v>
      </c>
      <c r="D41" s="15" t="s">
        <v>132</v>
      </c>
      <c r="E41" s="16">
        <f>SUM(F41:V41)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1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 t="s">
        <v>5</v>
      </c>
      <c r="C42" s="11">
        <f>COUNTA(F42:Z42)</f>
        <v>0</v>
      </c>
      <c r="D42" s="15" t="s">
        <v>223</v>
      </c>
      <c r="E42" s="16">
        <f>SUM(F42:V42)</f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10" t="s">
        <v>152</v>
      </c>
      <c r="C43" s="11">
        <f>COUNTA(F43:Z43)</f>
        <v>0</v>
      </c>
      <c r="D43" s="15" t="s">
        <v>224</v>
      </c>
      <c r="E43" s="16">
        <f>SUM(F43:V43)</f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ht="12.75">
      <c r="B44" s="18" t="s">
        <v>129</v>
      </c>
      <c r="C44" s="11">
        <f>COUNTA(F44:Z44)</f>
        <v>0</v>
      </c>
      <c r="D44" s="15" t="s">
        <v>225</v>
      </c>
      <c r="E44" s="16">
        <f>SUM(F44:V44)</f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ht="12.75">
      <c r="B45" s="18" t="s">
        <v>94</v>
      </c>
      <c r="C45" s="11">
        <f>COUNTA(F45:Z45)</f>
        <v>0</v>
      </c>
      <c r="D45" s="15" t="s">
        <v>231</v>
      </c>
      <c r="E45" s="16">
        <f>SUM(F45:V45)</f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2.75">
      <c r="B46" s="10" t="s">
        <v>23</v>
      </c>
      <c r="C46" s="11">
        <f>COUNTA(F46:Z46)</f>
        <v>0</v>
      </c>
      <c r="D46" s="15" t="s">
        <v>232</v>
      </c>
      <c r="E46" s="16">
        <f>SUM(F46:V46)</f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ht="12.75">
      <c r="B47" s="10" t="s">
        <v>184</v>
      </c>
      <c r="C47" s="11">
        <f>COUNTA(F47:Z47)</f>
        <v>0</v>
      </c>
      <c r="D47" s="15" t="s">
        <v>233</v>
      </c>
      <c r="E47" s="16">
        <f>SUM(F47:V47)</f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6" ht="12.75">
      <c r="B48" s="10" t="s">
        <v>189</v>
      </c>
      <c r="C48" s="11">
        <f>COUNTA(F48:Z48)</f>
        <v>0</v>
      </c>
      <c r="D48" s="15" t="s">
        <v>237</v>
      </c>
      <c r="E48" s="16">
        <f>SUM(F48:V48)</f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ht="12.75">
      <c r="B49" s="10" t="s">
        <v>143</v>
      </c>
      <c r="C49" s="11">
        <f>COUNTA(F49:Z49)</f>
        <v>0</v>
      </c>
      <c r="D49" s="15" t="s">
        <v>238</v>
      </c>
      <c r="E49" s="16">
        <f>SUM(F49:V49)</f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ht="12.75">
      <c r="B50" s="10" t="s">
        <v>93</v>
      </c>
      <c r="C50" s="11">
        <f>COUNTA(F50:Z50)</f>
        <v>0</v>
      </c>
      <c r="D50" s="15" t="s">
        <v>241</v>
      </c>
      <c r="E50" s="16">
        <f>SUM(F50:V50)</f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ht="12.75">
      <c r="B51" s="10" t="s">
        <v>193</v>
      </c>
      <c r="C51" s="11">
        <f>COUNTA(F51:Z51)</f>
        <v>0</v>
      </c>
      <c r="D51" s="15" t="s">
        <v>246</v>
      </c>
      <c r="E51" s="16">
        <f>SUM(F51:V51)</f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12.75">
      <c r="B52" s="10" t="s">
        <v>104</v>
      </c>
      <c r="C52" s="11">
        <f>COUNTA(F52:Z52)</f>
        <v>0</v>
      </c>
      <c r="D52" s="15" t="s">
        <v>247</v>
      </c>
      <c r="E52" s="16">
        <f>SUM(F52:V52)</f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ht="12.75">
      <c r="B53" s="10" t="s">
        <v>194</v>
      </c>
      <c r="C53" s="11">
        <f>COUNTA(F53:Z53)</f>
        <v>0</v>
      </c>
      <c r="D53" s="15" t="s">
        <v>248</v>
      </c>
      <c r="E53" s="16">
        <f>SUM(F53:V53)</f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ht="12.75">
      <c r="B54" s="10" t="s">
        <v>195</v>
      </c>
      <c r="C54" s="11">
        <f>COUNTA(F54:Z54)</f>
        <v>0</v>
      </c>
      <c r="D54" s="15" t="s">
        <v>249</v>
      </c>
      <c r="E54" s="16">
        <f>SUM(F54:V54)</f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12.75">
      <c r="B55" s="10"/>
      <c r="C55" s="11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12.75">
      <c r="B56" s="2"/>
      <c r="C56" s="11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>
      <c r="C57" s="12"/>
    </row>
    <row r="58" spans="3:4" ht="12.75">
      <c r="C58" s="14"/>
      <c r="D58" s="12"/>
    </row>
    <row r="59" ht="12.75">
      <c r="D59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0" width="11.421875" style="13" customWidth="1"/>
    <col min="11" max="11" width="13.2812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202</v>
      </c>
      <c r="C1" s="26" t="s">
        <v>0</v>
      </c>
      <c r="D1" s="28" t="s">
        <v>1</v>
      </c>
      <c r="E1" s="30" t="s">
        <v>2</v>
      </c>
      <c r="F1" s="9" t="s">
        <v>203</v>
      </c>
      <c r="G1" s="5" t="s">
        <v>204</v>
      </c>
      <c r="H1" s="5" t="s">
        <v>209</v>
      </c>
      <c r="I1" s="4" t="s">
        <v>210</v>
      </c>
      <c r="J1" s="9" t="s">
        <v>211</v>
      </c>
      <c r="K1" s="9" t="s">
        <v>212</v>
      </c>
      <c r="L1" s="9" t="s">
        <v>213</v>
      </c>
      <c r="M1" s="5" t="s">
        <v>215</v>
      </c>
      <c r="N1" s="9" t="s">
        <v>217</v>
      </c>
      <c r="O1" s="4" t="s">
        <v>218</v>
      </c>
      <c r="P1" s="9" t="s">
        <v>219</v>
      </c>
      <c r="Q1" s="9" t="s">
        <v>226</v>
      </c>
      <c r="R1" s="9" t="s">
        <v>227</v>
      </c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44989</v>
      </c>
      <c r="G2" s="7">
        <v>44996</v>
      </c>
      <c r="H2" s="7">
        <v>45010</v>
      </c>
      <c r="I2" s="7">
        <v>45045</v>
      </c>
      <c r="J2" s="7">
        <v>45052</v>
      </c>
      <c r="K2" s="7">
        <v>45059</v>
      </c>
      <c r="L2" s="7">
        <v>45059</v>
      </c>
      <c r="M2" s="7">
        <v>45080</v>
      </c>
      <c r="N2" s="7">
        <v>45144</v>
      </c>
      <c r="O2" s="7">
        <v>45213</v>
      </c>
      <c r="P2" s="7">
        <v>45220</v>
      </c>
      <c r="Q2" s="7">
        <v>45234</v>
      </c>
      <c r="R2" s="7">
        <v>45269</v>
      </c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47">COUNTA(F3:Z3)</f>
        <v>5</v>
      </c>
      <c r="D3" s="15" t="s">
        <v>10</v>
      </c>
      <c r="E3" s="16">
        <f>SUMPRODUCT(SMALL(F3:Z3,{1;2;3}))</f>
        <v>0.6825396825396826</v>
      </c>
      <c r="F3" s="16">
        <v>0.5</v>
      </c>
      <c r="G3" s="16">
        <v>0.1111111111111111</v>
      </c>
      <c r="H3" s="16"/>
      <c r="I3" s="16"/>
      <c r="J3" s="16"/>
      <c r="K3" s="16"/>
      <c r="L3" s="16"/>
      <c r="M3" s="16">
        <v>0.5</v>
      </c>
      <c r="N3" s="16"/>
      <c r="O3" s="16">
        <v>0.5</v>
      </c>
      <c r="P3" s="21">
        <v>0.07142857142857142</v>
      </c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214</v>
      </c>
      <c r="C4" s="11">
        <f t="shared" si="0"/>
        <v>3</v>
      </c>
      <c r="D4" s="15" t="s">
        <v>3</v>
      </c>
      <c r="E4" s="16">
        <f aca="true" t="shared" si="1" ref="E4:E47">SUM(F4:V4)</f>
        <v>0.7909090909090909</v>
      </c>
      <c r="F4" s="16"/>
      <c r="G4" s="16"/>
      <c r="H4" s="16"/>
      <c r="I4" s="16"/>
      <c r="J4" s="16"/>
      <c r="K4" s="16"/>
      <c r="L4" s="16">
        <v>0.2</v>
      </c>
      <c r="M4" s="16">
        <v>0.09090909090909091</v>
      </c>
      <c r="N4" s="16">
        <v>0.5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147</v>
      </c>
      <c r="C5" s="11">
        <f t="shared" si="0"/>
        <v>3</v>
      </c>
      <c r="D5" s="15" t="s">
        <v>11</v>
      </c>
      <c r="E5" s="16">
        <f t="shared" si="1"/>
        <v>1.0555555555555556</v>
      </c>
      <c r="F5" s="16"/>
      <c r="G5" s="16">
        <v>0.2222222222222222</v>
      </c>
      <c r="H5" s="16"/>
      <c r="I5" s="16"/>
      <c r="J5" s="16">
        <v>0.5</v>
      </c>
      <c r="K5" s="16">
        <v>0.3333333333333333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183</v>
      </c>
      <c r="C6" s="11">
        <f t="shared" si="0"/>
        <v>3</v>
      </c>
      <c r="D6" s="15" t="s">
        <v>12</v>
      </c>
      <c r="E6" s="16">
        <f t="shared" si="1"/>
        <v>1.3787878787878787</v>
      </c>
      <c r="F6" s="16"/>
      <c r="G6" s="16">
        <v>0.3333333333333333</v>
      </c>
      <c r="H6" s="16"/>
      <c r="I6" s="16"/>
      <c r="J6" s="16"/>
      <c r="K6" s="16"/>
      <c r="L6" s="16"/>
      <c r="M6" s="16">
        <v>0.5454545454545454</v>
      </c>
      <c r="N6" s="16"/>
      <c r="O6" s="16"/>
      <c r="P6" s="16">
        <v>0.5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8" t="s">
        <v>182</v>
      </c>
      <c r="C7" s="11">
        <f t="shared" si="0"/>
        <v>3</v>
      </c>
      <c r="D7" s="15" t="s">
        <v>17</v>
      </c>
      <c r="E7" s="16">
        <f t="shared" si="1"/>
        <v>1.738095238095238</v>
      </c>
      <c r="F7" s="16"/>
      <c r="G7" s="16"/>
      <c r="H7" s="16">
        <v>0.5</v>
      </c>
      <c r="I7" s="16"/>
      <c r="J7" s="16"/>
      <c r="K7" s="16">
        <v>0.6666666666666666</v>
      </c>
      <c r="L7" s="16"/>
      <c r="M7" s="16"/>
      <c r="N7" s="16"/>
      <c r="O7" s="16"/>
      <c r="P7" s="16">
        <v>0.5714285714285714</v>
      </c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0" t="s">
        <v>206</v>
      </c>
      <c r="C8" s="11">
        <f t="shared" si="0"/>
        <v>3</v>
      </c>
      <c r="D8" s="15" t="s">
        <v>18</v>
      </c>
      <c r="E8" s="16">
        <f t="shared" si="1"/>
        <v>1.9971139971139973</v>
      </c>
      <c r="F8" s="16"/>
      <c r="G8" s="16">
        <v>0.5555555555555556</v>
      </c>
      <c r="H8" s="16"/>
      <c r="I8" s="16"/>
      <c r="J8" s="16"/>
      <c r="K8" s="16"/>
      <c r="L8" s="16"/>
      <c r="M8" s="16">
        <v>0.7272727272727273</v>
      </c>
      <c r="N8" s="16"/>
      <c r="O8" s="16"/>
      <c r="P8" s="16">
        <v>0.7142857142857143</v>
      </c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0" t="s">
        <v>207</v>
      </c>
      <c r="C9" s="11">
        <f t="shared" si="0"/>
        <v>3</v>
      </c>
      <c r="D9" s="15" t="s">
        <v>31</v>
      </c>
      <c r="E9" s="16">
        <f t="shared" si="1"/>
        <v>2.4206349206349205</v>
      </c>
      <c r="F9" s="16"/>
      <c r="G9" s="16">
        <v>0.7777777777777778</v>
      </c>
      <c r="H9" s="16"/>
      <c r="I9" s="16"/>
      <c r="J9" s="16"/>
      <c r="K9" s="16"/>
      <c r="L9" s="16"/>
      <c r="M9" s="16">
        <v>1</v>
      </c>
      <c r="N9" s="16"/>
      <c r="O9" s="16"/>
      <c r="P9" s="16">
        <v>0.6428571428571429</v>
      </c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158</v>
      </c>
      <c r="C10" s="11">
        <f t="shared" si="0"/>
        <v>3</v>
      </c>
      <c r="D10" s="15" t="s">
        <v>32</v>
      </c>
      <c r="E10" s="16">
        <f t="shared" si="1"/>
        <v>2.6948051948051948</v>
      </c>
      <c r="F10" s="16"/>
      <c r="G10" s="16">
        <v>1</v>
      </c>
      <c r="H10" s="16"/>
      <c r="I10" s="16"/>
      <c r="J10" s="16"/>
      <c r="K10" s="16"/>
      <c r="L10" s="16"/>
      <c r="M10" s="16">
        <v>0.9090909090909091</v>
      </c>
      <c r="N10" s="16"/>
      <c r="O10" s="16"/>
      <c r="P10" s="16">
        <v>0.7857142857142857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198</v>
      </c>
      <c r="C11" s="11">
        <f t="shared" si="0"/>
        <v>3</v>
      </c>
      <c r="D11" s="15" t="s">
        <v>33</v>
      </c>
      <c r="E11" s="16">
        <f t="shared" si="1"/>
        <v>3</v>
      </c>
      <c r="F11" s="16"/>
      <c r="G11" s="16"/>
      <c r="H11" s="16">
        <v>1</v>
      </c>
      <c r="I11" s="16"/>
      <c r="J11" s="16"/>
      <c r="K11" s="16">
        <v>1</v>
      </c>
      <c r="L11" s="16"/>
      <c r="M11" s="16"/>
      <c r="N11" s="16"/>
      <c r="O11" s="16"/>
      <c r="P11" s="16"/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16</v>
      </c>
      <c r="C12" s="11">
        <f t="shared" si="0"/>
        <v>2</v>
      </c>
      <c r="D12" s="15" t="s">
        <v>34</v>
      </c>
      <c r="E12" s="16">
        <f t="shared" si="1"/>
        <v>1.0142857142857142</v>
      </c>
      <c r="F12" s="16"/>
      <c r="G12" s="16"/>
      <c r="H12" s="16"/>
      <c r="I12" s="16"/>
      <c r="J12" s="16"/>
      <c r="K12" s="16"/>
      <c r="L12" s="16">
        <v>0.8</v>
      </c>
      <c r="M12" s="16"/>
      <c r="N12" s="16"/>
      <c r="O12" s="16"/>
      <c r="P12" s="16">
        <v>0.21428571428571427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 t="s">
        <v>138</v>
      </c>
      <c r="C13" s="11">
        <f t="shared" si="0"/>
        <v>2</v>
      </c>
      <c r="D13" s="15" t="s">
        <v>35</v>
      </c>
      <c r="E13" s="16">
        <f t="shared" si="1"/>
        <v>1.0303030303030303</v>
      </c>
      <c r="F13" s="16"/>
      <c r="G13" s="16">
        <v>0.6666666666666666</v>
      </c>
      <c r="H13" s="16"/>
      <c r="I13" s="16"/>
      <c r="J13" s="16"/>
      <c r="K13" s="16"/>
      <c r="L13" s="16"/>
      <c r="M13" s="16">
        <v>0.36363636363636365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205</v>
      </c>
      <c r="C14" s="11">
        <f t="shared" si="0"/>
        <v>2</v>
      </c>
      <c r="D14" s="15" t="s">
        <v>36</v>
      </c>
      <c r="E14" s="16">
        <f t="shared" si="1"/>
        <v>1.0808080808080809</v>
      </c>
      <c r="F14" s="16"/>
      <c r="G14" s="16">
        <v>0.4444444444444444</v>
      </c>
      <c r="H14" s="16"/>
      <c r="I14" s="16"/>
      <c r="J14" s="16"/>
      <c r="K14" s="16"/>
      <c r="L14" s="16"/>
      <c r="M14" s="16">
        <v>0.6363636363636364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>
      <c r="A15" s="3"/>
      <c r="B15" s="18" t="s">
        <v>208</v>
      </c>
      <c r="C15" s="11">
        <f t="shared" si="0"/>
        <v>2</v>
      </c>
      <c r="D15" s="15" t="s">
        <v>37</v>
      </c>
      <c r="E15" s="16">
        <f t="shared" si="1"/>
        <v>1.746031746031746</v>
      </c>
      <c r="F15" s="16"/>
      <c r="G15" s="16">
        <v>0.8888888888888888</v>
      </c>
      <c r="H15" s="16"/>
      <c r="I15" s="16"/>
      <c r="J15" s="16"/>
      <c r="K15" s="16"/>
      <c r="L15" s="16"/>
      <c r="M15" s="16"/>
      <c r="N15" s="16"/>
      <c r="O15" s="16"/>
      <c r="P15" s="21">
        <v>0.8571428571428571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86</v>
      </c>
      <c r="C16" s="11">
        <f t="shared" si="0"/>
        <v>1</v>
      </c>
      <c r="D16" s="15" t="s">
        <v>38</v>
      </c>
      <c r="E16" s="16">
        <f t="shared" si="1"/>
        <v>0.14285714285714285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v>0.14285714285714285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216</v>
      </c>
      <c r="C17" s="11">
        <f t="shared" si="0"/>
        <v>1</v>
      </c>
      <c r="D17" s="15" t="s">
        <v>39</v>
      </c>
      <c r="E17" s="16">
        <f t="shared" si="1"/>
        <v>0.18181818181818182</v>
      </c>
      <c r="F17" s="16"/>
      <c r="G17" s="16"/>
      <c r="H17" s="16"/>
      <c r="I17" s="16"/>
      <c r="J17" s="16"/>
      <c r="K17" s="16"/>
      <c r="L17" s="16"/>
      <c r="M17" s="16">
        <v>0.18181818181818182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228</v>
      </c>
      <c r="C18" s="11">
        <f t="shared" si="0"/>
        <v>1</v>
      </c>
      <c r="D18" s="15" t="s">
        <v>40</v>
      </c>
      <c r="E18" s="16">
        <f t="shared" si="1"/>
        <v>0.25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v>0.25</v>
      </c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185</v>
      </c>
      <c r="C19" s="11">
        <f t="shared" si="0"/>
        <v>1</v>
      </c>
      <c r="D19" s="15" t="s">
        <v>41</v>
      </c>
      <c r="E19" s="16">
        <f t="shared" si="1"/>
        <v>0.2727272727272727</v>
      </c>
      <c r="F19" s="16"/>
      <c r="G19" s="16"/>
      <c r="H19" s="16"/>
      <c r="I19" s="16"/>
      <c r="J19" s="16"/>
      <c r="K19" s="16"/>
      <c r="L19" s="16"/>
      <c r="M19" s="16">
        <v>0.2727272727272727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220</v>
      </c>
      <c r="C20" s="11">
        <f t="shared" si="0"/>
        <v>1</v>
      </c>
      <c r="D20" s="15" t="s">
        <v>55</v>
      </c>
      <c r="E20" s="16">
        <f t="shared" si="1"/>
        <v>0.2857142857142857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0.2857142857142857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190</v>
      </c>
      <c r="C21" s="11">
        <f t="shared" si="0"/>
        <v>1</v>
      </c>
      <c r="D21" s="15" t="s">
        <v>56</v>
      </c>
      <c r="E21" s="16">
        <f t="shared" si="1"/>
        <v>0.35714285714285715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v>0.35714285714285715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142</v>
      </c>
      <c r="C22" s="11">
        <f t="shared" si="0"/>
        <v>1</v>
      </c>
      <c r="D22" s="15" t="s">
        <v>57</v>
      </c>
      <c r="E22" s="16">
        <f t="shared" si="1"/>
        <v>0.4</v>
      </c>
      <c r="F22" s="16"/>
      <c r="G22" s="16"/>
      <c r="H22" s="16"/>
      <c r="I22" s="16"/>
      <c r="J22" s="16"/>
      <c r="K22" s="16"/>
      <c r="L22" s="16">
        <v>0.4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191</v>
      </c>
      <c r="C23" s="11">
        <f t="shared" si="0"/>
        <v>1</v>
      </c>
      <c r="D23" s="15" t="s">
        <v>58</v>
      </c>
      <c r="E23" s="16">
        <f t="shared" si="1"/>
        <v>0.42857142857142855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0.42857142857142855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3"/>
      <c r="B24" s="18" t="s">
        <v>170</v>
      </c>
      <c r="C24" s="11">
        <f t="shared" si="0"/>
        <v>1</v>
      </c>
      <c r="D24" s="15" t="s">
        <v>59</v>
      </c>
      <c r="E24" s="16">
        <f t="shared" si="1"/>
        <v>0.45454545454545453</v>
      </c>
      <c r="F24" s="16"/>
      <c r="G24" s="16"/>
      <c r="H24" s="16"/>
      <c r="I24" s="16"/>
      <c r="J24" s="16"/>
      <c r="K24" s="16"/>
      <c r="L24" s="16"/>
      <c r="M24" s="16">
        <v>0.45454545454545453</v>
      </c>
      <c r="N24" s="16"/>
      <c r="O24" s="16"/>
      <c r="P24" s="21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229</v>
      </c>
      <c r="C25" s="11">
        <f t="shared" si="0"/>
        <v>1</v>
      </c>
      <c r="D25" s="15" t="s">
        <v>60</v>
      </c>
      <c r="E25" s="16">
        <f t="shared" si="1"/>
        <v>0.5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0.5</v>
      </c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8" t="s">
        <v>174</v>
      </c>
      <c r="C26" s="11">
        <f t="shared" si="0"/>
        <v>1</v>
      </c>
      <c r="D26" s="15" t="s">
        <v>61</v>
      </c>
      <c r="E26" s="16">
        <f t="shared" si="1"/>
        <v>0.5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0.5</v>
      </c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199</v>
      </c>
      <c r="C27" s="11">
        <f t="shared" si="0"/>
        <v>1</v>
      </c>
      <c r="D27" s="15" t="s">
        <v>62</v>
      </c>
      <c r="E27" s="16">
        <f t="shared" si="1"/>
        <v>0.5</v>
      </c>
      <c r="F27" s="16"/>
      <c r="G27" s="16"/>
      <c r="H27" s="16"/>
      <c r="I27" s="16">
        <v>0.5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54</v>
      </c>
      <c r="C28" s="11">
        <f t="shared" si="0"/>
        <v>1</v>
      </c>
      <c r="D28" s="15" t="s">
        <v>63</v>
      </c>
      <c r="E28" s="16">
        <f t="shared" si="1"/>
        <v>0.6</v>
      </c>
      <c r="F28" s="16"/>
      <c r="G28" s="16"/>
      <c r="H28" s="16"/>
      <c r="I28" s="16"/>
      <c r="J28" s="16"/>
      <c r="K28" s="16"/>
      <c r="L28" s="16">
        <v>0.6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230</v>
      </c>
      <c r="C29" s="11">
        <f t="shared" si="0"/>
        <v>1</v>
      </c>
      <c r="D29" s="15" t="s">
        <v>64</v>
      </c>
      <c r="E29" s="16">
        <f t="shared" si="1"/>
        <v>0.75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0.75</v>
      </c>
      <c r="S29" s="16"/>
      <c r="T29" s="16"/>
      <c r="U29" s="16"/>
      <c r="V29" s="16"/>
      <c r="W29" s="16"/>
      <c r="X29" s="16"/>
      <c r="Y29" s="16"/>
      <c r="Z29" s="16"/>
    </row>
    <row r="30" spans="1:26" ht="12.75">
      <c r="A30" s="3"/>
      <c r="B30" s="18" t="s">
        <v>48</v>
      </c>
      <c r="C30" s="11">
        <f t="shared" si="0"/>
        <v>1</v>
      </c>
      <c r="D30" s="15" t="s">
        <v>70</v>
      </c>
      <c r="E30" s="16">
        <f t="shared" si="1"/>
        <v>0.8181818181818182</v>
      </c>
      <c r="F30" s="16"/>
      <c r="G30" s="16"/>
      <c r="H30" s="16"/>
      <c r="I30" s="16"/>
      <c r="J30" s="16"/>
      <c r="K30" s="16"/>
      <c r="L30" s="16"/>
      <c r="M30" s="16">
        <v>0.8181818181818182</v>
      </c>
      <c r="N30" s="16"/>
      <c r="O30" s="16"/>
      <c r="P30" s="21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>
      <c r="A31" s="3"/>
      <c r="B31" s="18" t="s">
        <v>221</v>
      </c>
      <c r="C31" s="11">
        <f t="shared" si="0"/>
        <v>1</v>
      </c>
      <c r="D31" s="15" t="s">
        <v>71</v>
      </c>
      <c r="E31" s="16">
        <f t="shared" si="1"/>
        <v>0.9285714285714286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1">
        <v>0.9285714285714286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>
      <c r="A32" s="3"/>
      <c r="B32" s="18" t="s">
        <v>222</v>
      </c>
      <c r="C32" s="11">
        <f t="shared" si="0"/>
        <v>1</v>
      </c>
      <c r="D32" s="15" t="s">
        <v>74</v>
      </c>
      <c r="E32" s="16">
        <f t="shared" si="1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1">
        <v>1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5</v>
      </c>
      <c r="C33" s="11">
        <f t="shared" si="0"/>
        <v>1</v>
      </c>
      <c r="D33" s="15" t="s">
        <v>77</v>
      </c>
      <c r="E33" s="16">
        <f t="shared" si="1"/>
        <v>1</v>
      </c>
      <c r="F33" s="16"/>
      <c r="G33" s="16"/>
      <c r="H33" s="16"/>
      <c r="I33" s="16"/>
      <c r="J33" s="16"/>
      <c r="K33" s="16"/>
      <c r="L33" s="16">
        <v>1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152</v>
      </c>
      <c r="C34" s="11">
        <f t="shared" si="0"/>
        <v>0</v>
      </c>
      <c r="D34" s="15" t="s">
        <v>83</v>
      </c>
      <c r="E34" s="16">
        <f t="shared" si="1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8" t="s">
        <v>129</v>
      </c>
      <c r="C35" s="11">
        <f t="shared" si="0"/>
        <v>0</v>
      </c>
      <c r="D35" s="15" t="s">
        <v>112</v>
      </c>
      <c r="E35" s="16">
        <f t="shared" si="1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8" t="s">
        <v>94</v>
      </c>
      <c r="C36" s="11">
        <f t="shared" si="0"/>
        <v>0</v>
      </c>
      <c r="D36" s="15" t="s">
        <v>116</v>
      </c>
      <c r="E36" s="16">
        <f t="shared" si="1"/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0" t="s">
        <v>23</v>
      </c>
      <c r="C37" s="11">
        <f t="shared" si="0"/>
        <v>0</v>
      </c>
      <c r="D37" s="15" t="s">
        <v>117</v>
      </c>
      <c r="E37" s="16">
        <f t="shared" si="1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184</v>
      </c>
      <c r="C38" s="11">
        <f t="shared" si="0"/>
        <v>0</v>
      </c>
      <c r="D38" s="15" t="s">
        <v>124</v>
      </c>
      <c r="E38" s="16">
        <f t="shared" si="1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189</v>
      </c>
      <c r="C39" s="11">
        <f t="shared" si="0"/>
        <v>0</v>
      </c>
      <c r="D39" s="15" t="s">
        <v>125</v>
      </c>
      <c r="E39" s="16">
        <f t="shared" si="1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 t="s">
        <v>143</v>
      </c>
      <c r="C40" s="11">
        <f t="shared" si="0"/>
        <v>0</v>
      </c>
      <c r="D40" s="15" t="s">
        <v>126</v>
      </c>
      <c r="E40" s="16">
        <f t="shared" si="1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 t="s">
        <v>192</v>
      </c>
      <c r="C41" s="11">
        <f t="shared" si="0"/>
        <v>0</v>
      </c>
      <c r="D41" s="15" t="s">
        <v>132</v>
      </c>
      <c r="E41" s="16">
        <f t="shared" si="1"/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 t="s">
        <v>93</v>
      </c>
      <c r="C42" s="11">
        <f t="shared" si="0"/>
        <v>0</v>
      </c>
      <c r="D42" s="15" t="s">
        <v>223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18" t="s">
        <v>91</v>
      </c>
      <c r="C43" s="11">
        <f t="shared" si="0"/>
        <v>0</v>
      </c>
      <c r="D43" s="15" t="s">
        <v>224</v>
      </c>
      <c r="E43" s="16">
        <f t="shared" si="1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ht="12.75">
      <c r="B44" s="10" t="s">
        <v>193</v>
      </c>
      <c r="C44" s="11">
        <f t="shared" si="0"/>
        <v>0</v>
      </c>
      <c r="D44" s="15" t="s">
        <v>225</v>
      </c>
      <c r="E44" s="16">
        <f t="shared" si="1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ht="12.75">
      <c r="B45" s="10" t="s">
        <v>104</v>
      </c>
      <c r="C45" s="11">
        <f t="shared" si="0"/>
        <v>0</v>
      </c>
      <c r="D45" s="15" t="s">
        <v>231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2.75">
      <c r="B46" s="10" t="s">
        <v>194</v>
      </c>
      <c r="C46" s="11">
        <f t="shared" si="0"/>
        <v>0</v>
      </c>
      <c r="D46" s="15" t="s">
        <v>232</v>
      </c>
      <c r="E46" s="16">
        <f t="shared" si="1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ht="12.75">
      <c r="B47" s="10" t="s">
        <v>195</v>
      </c>
      <c r="C47" s="11">
        <f t="shared" si="0"/>
        <v>0</v>
      </c>
      <c r="D47" s="15" t="s">
        <v>233</v>
      </c>
      <c r="E47" s="16">
        <f t="shared" si="1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6" ht="12.75">
      <c r="B48" s="10"/>
      <c r="C48" s="11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ht="12.75">
      <c r="B49" s="2"/>
      <c r="C49" s="11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>
      <c r="C50" s="12"/>
    </row>
    <row r="51" spans="3:4" ht="12.75">
      <c r="C51" s="14"/>
      <c r="D51" s="12"/>
    </row>
    <row r="52" ht="12.75">
      <c r="D52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="85" zoomScaleNormal="85" zoomScalePageLayoutView="0" workbookViewId="0" topLeftCell="A1">
      <selection activeCell="E3" sqref="E3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178</v>
      </c>
      <c r="C1" s="26" t="s">
        <v>0</v>
      </c>
      <c r="D1" s="28" t="s">
        <v>1</v>
      </c>
      <c r="E1" s="30" t="s">
        <v>2</v>
      </c>
      <c r="F1" s="5" t="s">
        <v>179</v>
      </c>
      <c r="G1" s="6" t="s">
        <v>180</v>
      </c>
      <c r="H1" s="9" t="s">
        <v>181</v>
      </c>
      <c r="I1" s="9" t="s">
        <v>109</v>
      </c>
      <c r="J1" s="9" t="s">
        <v>187</v>
      </c>
      <c r="K1" s="9" t="s">
        <v>107</v>
      </c>
      <c r="L1" s="4" t="s">
        <v>196</v>
      </c>
      <c r="M1" s="9" t="s">
        <v>197</v>
      </c>
      <c r="N1" s="23" t="s">
        <v>200</v>
      </c>
      <c r="O1" s="19" t="s">
        <v>201</v>
      </c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44605</v>
      </c>
      <c r="G2" s="7">
        <v>44625</v>
      </c>
      <c r="H2" s="7">
        <v>44646</v>
      </c>
      <c r="I2" s="7" t="s">
        <v>186</v>
      </c>
      <c r="J2" s="7" t="s">
        <v>188</v>
      </c>
      <c r="K2" s="7">
        <v>44716</v>
      </c>
      <c r="L2" s="7">
        <v>44797</v>
      </c>
      <c r="M2" s="7">
        <v>44856</v>
      </c>
      <c r="N2" s="7">
        <v>44856</v>
      </c>
      <c r="O2" s="7">
        <v>44870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34">COUNTA(F3:Z3)</f>
        <v>7</v>
      </c>
      <c r="D3" s="15" t="s">
        <v>10</v>
      </c>
      <c r="E3" s="16">
        <f>SUMPRODUCT(SMALL(F3:Z3,{1;2;3}))</f>
        <v>1.0833333333333333</v>
      </c>
      <c r="F3" s="16">
        <v>0.5</v>
      </c>
      <c r="G3" s="16">
        <v>0.25</v>
      </c>
      <c r="H3" s="16">
        <v>0.7142857142857143</v>
      </c>
      <c r="I3" s="16"/>
      <c r="J3" s="16">
        <v>0.6956521739130435</v>
      </c>
      <c r="K3" s="16">
        <v>0.5</v>
      </c>
      <c r="L3" s="16">
        <v>0.3333333333333333</v>
      </c>
      <c r="M3" s="16"/>
      <c r="N3" s="16">
        <v>0.5</v>
      </c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147</v>
      </c>
      <c r="C4" s="11">
        <f t="shared" si="0"/>
        <v>3</v>
      </c>
      <c r="D4" s="15" t="s">
        <v>3</v>
      </c>
      <c r="E4" s="16">
        <f>SUM(F4:V4)</f>
        <v>1.0973084886128364</v>
      </c>
      <c r="F4" s="16"/>
      <c r="G4" s="16"/>
      <c r="H4" s="16">
        <v>0.2857142857142857</v>
      </c>
      <c r="I4" s="16"/>
      <c r="J4" s="16">
        <v>0.4782608695652174</v>
      </c>
      <c r="K4" s="16">
        <v>0.3333333333333333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182</v>
      </c>
      <c r="C5" s="11">
        <f t="shared" si="0"/>
        <v>4</v>
      </c>
      <c r="D5" s="15" t="s">
        <v>11</v>
      </c>
      <c r="E5" s="16">
        <f>SUMPRODUCT(SMALL(F5:Z5,{1;2;3}))</f>
        <v>1.3271221532091095</v>
      </c>
      <c r="F5" s="16"/>
      <c r="G5" s="16"/>
      <c r="H5" s="16">
        <v>0.42857142857142855</v>
      </c>
      <c r="I5" s="16"/>
      <c r="J5" s="16">
        <v>0.5652173913043478</v>
      </c>
      <c r="K5" s="16">
        <v>0.6666666666666666</v>
      </c>
      <c r="L5" s="16"/>
      <c r="M5" s="16">
        <v>0.3333333333333333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152</v>
      </c>
      <c r="C6" s="11">
        <f t="shared" si="0"/>
        <v>3</v>
      </c>
      <c r="D6" s="15" t="s">
        <v>12</v>
      </c>
      <c r="E6" s="16">
        <f aca="true" t="shared" si="1" ref="E6:E34">SUM(F6:V6)</f>
        <v>2.217391304347826</v>
      </c>
      <c r="F6" s="16"/>
      <c r="G6" s="16"/>
      <c r="H6" s="16"/>
      <c r="I6" s="16"/>
      <c r="J6" s="16">
        <v>0.21739130434782608</v>
      </c>
      <c r="K6" s="16"/>
      <c r="L6" s="16">
        <v>1</v>
      </c>
      <c r="M6" s="16"/>
      <c r="N6" s="16">
        <v>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8" t="s">
        <v>174</v>
      </c>
      <c r="C7" s="11">
        <f t="shared" si="0"/>
        <v>2</v>
      </c>
      <c r="D7" s="15" t="s">
        <v>17</v>
      </c>
      <c r="E7" s="16">
        <f t="shared" si="1"/>
        <v>0.5434782608695652</v>
      </c>
      <c r="F7" s="16"/>
      <c r="G7" s="16"/>
      <c r="H7" s="16"/>
      <c r="I7" s="16">
        <v>0.5</v>
      </c>
      <c r="J7" s="16">
        <v>0.043478260869565216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8" t="s">
        <v>129</v>
      </c>
      <c r="C8" s="11">
        <f t="shared" si="0"/>
        <v>2</v>
      </c>
      <c r="D8" s="15" t="s">
        <v>18</v>
      </c>
      <c r="E8" s="16">
        <f t="shared" si="1"/>
        <v>0.6428571428571428</v>
      </c>
      <c r="F8" s="16"/>
      <c r="G8" s="16">
        <v>0.5</v>
      </c>
      <c r="H8" s="16">
        <v>0.14285714285714285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94</v>
      </c>
      <c r="C9" s="11">
        <f t="shared" si="0"/>
        <v>2</v>
      </c>
      <c r="D9" s="15" t="s">
        <v>31</v>
      </c>
      <c r="E9" s="16">
        <f t="shared" si="1"/>
        <v>0.9710144927536232</v>
      </c>
      <c r="F9" s="16"/>
      <c r="G9" s="16"/>
      <c r="H9" s="16"/>
      <c r="I9" s="16"/>
      <c r="J9" s="16">
        <v>0.30434782608695654</v>
      </c>
      <c r="K9" s="16"/>
      <c r="L9" s="16">
        <v>0.6666666666666666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183</v>
      </c>
      <c r="C10" s="11">
        <f t="shared" si="0"/>
        <v>2</v>
      </c>
      <c r="D10" s="15" t="s">
        <v>32</v>
      </c>
      <c r="E10" s="16">
        <f t="shared" si="1"/>
        <v>1.2236024844720497</v>
      </c>
      <c r="F10" s="16"/>
      <c r="G10" s="16"/>
      <c r="H10" s="16">
        <v>0.5714285714285714</v>
      </c>
      <c r="I10" s="16"/>
      <c r="J10" s="16">
        <v>0.6521739130434783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>
      <c r="A11" s="3"/>
      <c r="B11" s="18" t="s">
        <v>48</v>
      </c>
      <c r="C11" s="11">
        <f t="shared" si="0"/>
        <v>2</v>
      </c>
      <c r="D11" s="15" t="s">
        <v>33</v>
      </c>
      <c r="E11" s="16">
        <f t="shared" si="1"/>
        <v>1.5</v>
      </c>
      <c r="F11" s="16"/>
      <c r="G11" s="16">
        <v>1</v>
      </c>
      <c r="H11" s="16"/>
      <c r="I11" s="16">
        <v>0.5</v>
      </c>
      <c r="J11" s="16"/>
      <c r="K11" s="16"/>
      <c r="L11" s="16"/>
      <c r="M11" s="16"/>
      <c r="N11" s="16"/>
      <c r="O11" s="16"/>
      <c r="P11" s="21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23</v>
      </c>
      <c r="C12" s="11">
        <f t="shared" si="0"/>
        <v>2</v>
      </c>
      <c r="D12" s="15" t="s">
        <v>34</v>
      </c>
      <c r="E12" s="16">
        <f t="shared" si="1"/>
        <v>1.5217391304347827</v>
      </c>
      <c r="F12" s="16"/>
      <c r="G12" s="16"/>
      <c r="H12" s="16"/>
      <c r="I12" s="16"/>
      <c r="J12" s="16">
        <v>0.5217391304347826</v>
      </c>
      <c r="K12" s="16">
        <v>1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 t="s">
        <v>138</v>
      </c>
      <c r="C13" s="11">
        <f t="shared" si="0"/>
        <v>2</v>
      </c>
      <c r="D13" s="15" t="s">
        <v>35</v>
      </c>
      <c r="E13" s="16">
        <f t="shared" si="1"/>
        <v>1.6832298136645962</v>
      </c>
      <c r="F13" s="16"/>
      <c r="G13" s="16"/>
      <c r="H13" s="16">
        <v>0.8571428571428571</v>
      </c>
      <c r="I13" s="16"/>
      <c r="J13" s="16">
        <v>0.8260869565217391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184</v>
      </c>
      <c r="C14" s="11">
        <f t="shared" si="0"/>
        <v>2</v>
      </c>
      <c r="D14" s="15" t="s">
        <v>36</v>
      </c>
      <c r="E14" s="16">
        <f t="shared" si="1"/>
        <v>2</v>
      </c>
      <c r="F14" s="16"/>
      <c r="G14" s="16"/>
      <c r="H14" s="16">
        <v>1</v>
      </c>
      <c r="I14" s="16"/>
      <c r="J14" s="16">
        <v>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185</v>
      </c>
      <c r="C15" s="11">
        <f t="shared" si="0"/>
        <v>2</v>
      </c>
      <c r="D15" s="15" t="s">
        <v>37</v>
      </c>
      <c r="E15" s="16">
        <f t="shared" si="1"/>
        <v>2</v>
      </c>
      <c r="F15" s="16"/>
      <c r="G15" s="16"/>
      <c r="H15" s="16"/>
      <c r="I15" s="16">
        <v>1</v>
      </c>
      <c r="J15" s="16"/>
      <c r="K15" s="16">
        <v>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86</v>
      </c>
      <c r="C16" s="11">
        <f t="shared" si="0"/>
        <v>1</v>
      </c>
      <c r="D16" s="15" t="s">
        <v>38</v>
      </c>
      <c r="E16" s="16">
        <f t="shared" si="1"/>
        <v>0.08695652173913043</v>
      </c>
      <c r="F16" s="16"/>
      <c r="G16" s="16"/>
      <c r="H16" s="16"/>
      <c r="I16" s="16"/>
      <c r="J16" s="16">
        <v>0.08695652173913043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189</v>
      </c>
      <c r="C17" s="11">
        <f t="shared" si="0"/>
        <v>1</v>
      </c>
      <c r="D17" s="15" t="s">
        <v>39</v>
      </c>
      <c r="E17" s="16">
        <f t="shared" si="1"/>
        <v>0.13043478260869565</v>
      </c>
      <c r="F17" s="16"/>
      <c r="G17" s="16"/>
      <c r="H17" s="16"/>
      <c r="I17" s="16"/>
      <c r="J17" s="16">
        <v>0.13043478260869565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16</v>
      </c>
      <c r="C18" s="11">
        <f t="shared" si="0"/>
        <v>1</v>
      </c>
      <c r="D18" s="15" t="s">
        <v>40</v>
      </c>
      <c r="E18" s="16">
        <f t="shared" si="1"/>
        <v>0.17391304347826086</v>
      </c>
      <c r="F18" s="16"/>
      <c r="G18" s="16"/>
      <c r="H18" s="16"/>
      <c r="I18" s="16"/>
      <c r="J18" s="16">
        <v>0.17391304347826086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143</v>
      </c>
      <c r="C19" s="11">
        <f t="shared" si="0"/>
        <v>1</v>
      </c>
      <c r="D19" s="15" t="s">
        <v>41</v>
      </c>
      <c r="E19" s="16">
        <f t="shared" si="1"/>
        <v>0.2608695652173913</v>
      </c>
      <c r="F19" s="16"/>
      <c r="G19" s="16"/>
      <c r="H19" s="16"/>
      <c r="I19" s="16"/>
      <c r="J19" s="16">
        <v>0.2608695652173913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190</v>
      </c>
      <c r="C20" s="11">
        <f t="shared" si="0"/>
        <v>1</v>
      </c>
      <c r="D20" s="15" t="s">
        <v>55</v>
      </c>
      <c r="E20" s="16">
        <f t="shared" si="1"/>
        <v>0.34782608695652173</v>
      </c>
      <c r="F20" s="16"/>
      <c r="G20" s="16"/>
      <c r="H20" s="16"/>
      <c r="I20" s="16"/>
      <c r="J20" s="16">
        <v>0.34782608695652173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191</v>
      </c>
      <c r="C21" s="11">
        <f t="shared" si="0"/>
        <v>1</v>
      </c>
      <c r="D21" s="15" t="s">
        <v>56</v>
      </c>
      <c r="E21" s="16">
        <f t="shared" si="1"/>
        <v>0.391304347826087</v>
      </c>
      <c r="F21" s="16"/>
      <c r="G21" s="16"/>
      <c r="H21" s="16"/>
      <c r="I21" s="16"/>
      <c r="J21" s="16">
        <v>0.391304347826087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192</v>
      </c>
      <c r="C22" s="11">
        <f t="shared" si="0"/>
        <v>1</v>
      </c>
      <c r="D22" s="15" t="s">
        <v>57</v>
      </c>
      <c r="E22" s="16">
        <f t="shared" si="1"/>
        <v>0.43478260869565216</v>
      </c>
      <c r="F22" s="16"/>
      <c r="G22" s="16"/>
      <c r="H22" s="16"/>
      <c r="I22" s="16"/>
      <c r="J22" s="16">
        <v>0.43478260869565216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5</v>
      </c>
      <c r="C23" s="11">
        <f t="shared" si="0"/>
        <v>1</v>
      </c>
      <c r="D23" s="15" t="s">
        <v>58</v>
      </c>
      <c r="E23" s="16">
        <f t="shared" si="1"/>
        <v>0.5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0.5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93</v>
      </c>
      <c r="C24" s="11">
        <f t="shared" si="0"/>
        <v>1</v>
      </c>
      <c r="D24" s="15" t="s">
        <v>59</v>
      </c>
      <c r="E24" s="16">
        <f t="shared" si="1"/>
        <v>0.6086956521739131</v>
      </c>
      <c r="F24" s="16"/>
      <c r="G24" s="16"/>
      <c r="H24" s="16"/>
      <c r="I24" s="16"/>
      <c r="J24" s="16">
        <v>0.6086956521739131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198</v>
      </c>
      <c r="C25" s="11">
        <f t="shared" si="0"/>
        <v>1</v>
      </c>
      <c r="D25" s="15" t="s">
        <v>60</v>
      </c>
      <c r="E25" s="16">
        <f t="shared" si="1"/>
        <v>0.6666666666666666</v>
      </c>
      <c r="F25" s="16"/>
      <c r="G25" s="16"/>
      <c r="H25" s="16"/>
      <c r="I25" s="16"/>
      <c r="J25" s="16"/>
      <c r="K25" s="16"/>
      <c r="L25" s="16"/>
      <c r="M25" s="16">
        <v>0.6666666666666666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158</v>
      </c>
      <c r="C26" s="11">
        <f t="shared" si="0"/>
        <v>1</v>
      </c>
      <c r="D26" s="15" t="s">
        <v>61</v>
      </c>
      <c r="E26" s="16">
        <f t="shared" si="1"/>
        <v>0.7391304347826086</v>
      </c>
      <c r="F26" s="16"/>
      <c r="G26" s="16"/>
      <c r="H26" s="16"/>
      <c r="I26" s="16"/>
      <c r="J26" s="16">
        <v>0.7391304347826086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8" t="s">
        <v>91</v>
      </c>
      <c r="C27" s="11">
        <f t="shared" si="0"/>
        <v>1</v>
      </c>
      <c r="D27" s="15" t="s">
        <v>62</v>
      </c>
      <c r="E27" s="16">
        <f t="shared" si="1"/>
        <v>0.75</v>
      </c>
      <c r="F27" s="16"/>
      <c r="G27" s="16">
        <v>0.75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193</v>
      </c>
      <c r="C28" s="11">
        <f t="shared" si="0"/>
        <v>1</v>
      </c>
      <c r="D28" s="15" t="s">
        <v>63</v>
      </c>
      <c r="E28" s="16">
        <f t="shared" si="1"/>
        <v>0.782608695652174</v>
      </c>
      <c r="F28" s="16"/>
      <c r="G28" s="16"/>
      <c r="H28" s="16"/>
      <c r="I28" s="16"/>
      <c r="J28" s="16">
        <v>0.782608695652174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104</v>
      </c>
      <c r="C29" s="11">
        <f t="shared" si="0"/>
        <v>1</v>
      </c>
      <c r="D29" s="15" t="s">
        <v>64</v>
      </c>
      <c r="E29" s="16">
        <f t="shared" si="1"/>
        <v>0.8695652173913043</v>
      </c>
      <c r="F29" s="16"/>
      <c r="G29" s="16"/>
      <c r="H29" s="16"/>
      <c r="I29" s="16"/>
      <c r="J29" s="16">
        <v>0.8695652173913043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194</v>
      </c>
      <c r="C30" s="11">
        <f t="shared" si="0"/>
        <v>1</v>
      </c>
      <c r="D30" s="15" t="s">
        <v>70</v>
      </c>
      <c r="E30" s="16">
        <f t="shared" si="1"/>
        <v>0.9130434782608695</v>
      </c>
      <c r="F30" s="16"/>
      <c r="G30" s="16"/>
      <c r="H30" s="16"/>
      <c r="I30" s="16"/>
      <c r="J30" s="16">
        <v>0.9130434782608695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195</v>
      </c>
      <c r="C31" s="11">
        <f t="shared" si="0"/>
        <v>1</v>
      </c>
      <c r="D31" s="15" t="s">
        <v>71</v>
      </c>
      <c r="E31" s="16">
        <f t="shared" si="1"/>
        <v>0.9565217391304348</v>
      </c>
      <c r="F31" s="16"/>
      <c r="G31" s="16"/>
      <c r="H31" s="16"/>
      <c r="I31" s="16"/>
      <c r="J31" s="16">
        <v>0.9565217391304348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199</v>
      </c>
      <c r="C32" s="11">
        <f t="shared" si="0"/>
        <v>1</v>
      </c>
      <c r="D32" s="15" t="s">
        <v>74</v>
      </c>
      <c r="E32" s="16">
        <f t="shared" si="1"/>
        <v>1</v>
      </c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54</v>
      </c>
      <c r="C33" s="11">
        <f t="shared" si="0"/>
        <v>0</v>
      </c>
      <c r="D33" s="15" t="s">
        <v>77</v>
      </c>
      <c r="E33" s="16">
        <f t="shared" si="1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3"/>
      <c r="B34" s="18" t="s">
        <v>170</v>
      </c>
      <c r="C34" s="11">
        <f t="shared" si="0"/>
        <v>0</v>
      </c>
      <c r="D34" s="15" t="s">
        <v>83</v>
      </c>
      <c r="E34" s="16">
        <f t="shared" si="1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1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/>
      <c r="C35" s="11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2"/>
      <c r="C36" s="11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>
      <c r="C37" s="12"/>
    </row>
    <row r="38" spans="3:4" ht="12.75">
      <c r="C38" s="14"/>
      <c r="D38" s="12"/>
    </row>
    <row r="39" ht="12.75">
      <c r="D39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zoomScale="85" zoomScaleNormal="85" zoomScalePageLayoutView="0" workbookViewId="0" topLeftCell="A1">
      <selection activeCell="E3" sqref="E3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168</v>
      </c>
      <c r="C1" s="26" t="s">
        <v>0</v>
      </c>
      <c r="D1" s="28" t="s">
        <v>1</v>
      </c>
      <c r="E1" s="30" t="s">
        <v>2</v>
      </c>
      <c r="F1" s="5" t="s">
        <v>107</v>
      </c>
      <c r="G1" s="5" t="s">
        <v>171</v>
      </c>
      <c r="H1" s="5" t="s">
        <v>173</v>
      </c>
      <c r="I1" s="6" t="s">
        <v>175</v>
      </c>
      <c r="J1" s="9" t="s">
        <v>176</v>
      </c>
      <c r="K1" s="9" t="s">
        <v>177</v>
      </c>
      <c r="L1" s="9" t="s">
        <v>78</v>
      </c>
      <c r="M1" s="19"/>
      <c r="N1" s="5"/>
      <c r="O1" s="4"/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22" t="s">
        <v>169</v>
      </c>
      <c r="G2" s="22" t="s">
        <v>172</v>
      </c>
      <c r="H2" s="7">
        <v>44447</v>
      </c>
      <c r="I2" s="7">
        <v>44457</v>
      </c>
      <c r="J2" s="7">
        <v>44471</v>
      </c>
      <c r="K2" s="7">
        <v>44479</v>
      </c>
      <c r="L2" s="7">
        <v>44506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13">COUNTA(F3:Z3)</f>
        <v>3</v>
      </c>
      <c r="D3" s="15" t="s">
        <v>10</v>
      </c>
      <c r="E3" s="16">
        <f aca="true" t="shared" si="1" ref="E3:E13">SUM(F3:V3)</f>
        <v>1</v>
      </c>
      <c r="F3" s="16">
        <v>0.3333333333333333</v>
      </c>
      <c r="G3" s="16">
        <v>0.3333333333333333</v>
      </c>
      <c r="H3" s="16"/>
      <c r="I3" s="16"/>
      <c r="J3" s="16">
        <v>0.3333333333333333</v>
      </c>
      <c r="K3" s="16"/>
      <c r="L3" s="16"/>
      <c r="M3" s="16"/>
      <c r="N3" s="16"/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129</v>
      </c>
      <c r="C4" s="11">
        <f t="shared" si="0"/>
        <v>3</v>
      </c>
      <c r="D4" s="15" t="s">
        <v>3</v>
      </c>
      <c r="E4" s="16">
        <f t="shared" si="1"/>
        <v>2.6666666666666665</v>
      </c>
      <c r="F4" s="16"/>
      <c r="G4" s="16"/>
      <c r="H4" s="16"/>
      <c r="I4" s="16">
        <v>1</v>
      </c>
      <c r="J4" s="16"/>
      <c r="K4" s="16">
        <v>0.6666666666666666</v>
      </c>
      <c r="L4" s="16">
        <v>1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91</v>
      </c>
      <c r="C5" s="11">
        <f t="shared" si="0"/>
        <v>2</v>
      </c>
      <c r="D5" s="15" t="s">
        <v>11</v>
      </c>
      <c r="E5" s="16">
        <f t="shared" si="1"/>
        <v>0.8333333333333333</v>
      </c>
      <c r="F5" s="16"/>
      <c r="G5" s="16"/>
      <c r="H5" s="16"/>
      <c r="I5" s="16">
        <v>0.5</v>
      </c>
      <c r="J5" s="16"/>
      <c r="K5" s="16"/>
      <c r="L5" s="16">
        <v>0.3333333333333333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94</v>
      </c>
      <c r="C6" s="11">
        <f t="shared" si="0"/>
        <v>2</v>
      </c>
      <c r="D6" s="15" t="s">
        <v>12</v>
      </c>
      <c r="E6" s="16">
        <f t="shared" si="1"/>
        <v>1.3333333333333333</v>
      </c>
      <c r="F6" s="16"/>
      <c r="G6" s="16">
        <v>0.6666666666666666</v>
      </c>
      <c r="H6" s="16"/>
      <c r="I6" s="16"/>
      <c r="J6" s="16">
        <v>0.6666666666666666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152</v>
      </c>
      <c r="C7" s="11">
        <f t="shared" si="0"/>
        <v>2</v>
      </c>
      <c r="D7" s="15" t="s">
        <v>17</v>
      </c>
      <c r="E7" s="16">
        <f t="shared" si="1"/>
        <v>2</v>
      </c>
      <c r="F7" s="16"/>
      <c r="G7" s="16">
        <v>1</v>
      </c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0" t="s">
        <v>54</v>
      </c>
      <c r="C8" s="11">
        <f t="shared" si="0"/>
        <v>1</v>
      </c>
      <c r="D8" s="15" t="s">
        <v>18</v>
      </c>
      <c r="E8" s="16">
        <f t="shared" si="1"/>
        <v>0.3333333333333333</v>
      </c>
      <c r="F8" s="16"/>
      <c r="G8" s="16"/>
      <c r="H8" s="16"/>
      <c r="I8" s="16"/>
      <c r="J8" s="16"/>
      <c r="K8" s="16">
        <v>0.3333333333333333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174</v>
      </c>
      <c r="C9" s="11">
        <f t="shared" si="0"/>
        <v>1</v>
      </c>
      <c r="D9" s="15" t="s">
        <v>31</v>
      </c>
      <c r="E9" s="16">
        <f t="shared" si="1"/>
        <v>0.5</v>
      </c>
      <c r="F9" s="16"/>
      <c r="G9" s="16"/>
      <c r="H9" s="16">
        <v>0.5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>
      <c r="A10" s="3"/>
      <c r="B10" s="18" t="s">
        <v>170</v>
      </c>
      <c r="C10" s="11">
        <f t="shared" si="0"/>
        <v>1</v>
      </c>
      <c r="D10" s="15" t="s">
        <v>32</v>
      </c>
      <c r="E10" s="16">
        <f t="shared" si="1"/>
        <v>0.6666666666666666</v>
      </c>
      <c r="F10" s="16">
        <v>0.6666666666666666</v>
      </c>
      <c r="G10" s="16"/>
      <c r="H10" s="16"/>
      <c r="I10" s="16"/>
      <c r="J10" s="16"/>
      <c r="K10" s="16"/>
      <c r="L10" s="16"/>
      <c r="M10" s="16"/>
      <c r="N10" s="16"/>
      <c r="O10" s="16"/>
      <c r="P10" s="21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5</v>
      </c>
      <c r="C11" s="11">
        <f t="shared" si="0"/>
        <v>1</v>
      </c>
      <c r="D11" s="15" t="s">
        <v>33</v>
      </c>
      <c r="E11" s="16">
        <f t="shared" si="1"/>
        <v>0.6666666666666666</v>
      </c>
      <c r="F11" s="16"/>
      <c r="G11" s="16"/>
      <c r="H11" s="16"/>
      <c r="I11" s="16"/>
      <c r="J11" s="16"/>
      <c r="K11" s="16"/>
      <c r="L11" s="16">
        <v>0.6666666666666666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>
      <c r="A12" s="3"/>
      <c r="B12" s="18" t="s">
        <v>48</v>
      </c>
      <c r="C12" s="11">
        <f t="shared" si="0"/>
        <v>1</v>
      </c>
      <c r="D12" s="15" t="s">
        <v>34</v>
      </c>
      <c r="E12" s="16">
        <f t="shared" si="1"/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21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 t="s">
        <v>143</v>
      </c>
      <c r="C13" s="11">
        <f t="shared" si="0"/>
        <v>1</v>
      </c>
      <c r="D13" s="15" t="s">
        <v>35</v>
      </c>
      <c r="E13" s="16">
        <f t="shared" si="1"/>
        <v>1</v>
      </c>
      <c r="F13" s="16"/>
      <c r="G13" s="16"/>
      <c r="H13" s="16"/>
      <c r="I13" s="16"/>
      <c r="J13" s="16"/>
      <c r="K13" s="16">
        <v>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/>
      <c r="C14" s="11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2"/>
      <c r="C15" s="11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>
      <c r="C16" s="12"/>
    </row>
    <row r="17" spans="3:4" ht="12.75">
      <c r="C17" s="14"/>
      <c r="D17" s="12"/>
    </row>
    <row r="18" ht="12.75">
      <c r="D18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165</v>
      </c>
      <c r="C1" s="26" t="s">
        <v>0</v>
      </c>
      <c r="D1" s="28" t="s">
        <v>1</v>
      </c>
      <c r="E1" s="30" t="s">
        <v>2</v>
      </c>
      <c r="F1" s="9" t="s">
        <v>166</v>
      </c>
      <c r="G1" s="9" t="s">
        <v>167</v>
      </c>
      <c r="H1" s="5"/>
      <c r="I1" s="5"/>
      <c r="J1" s="9"/>
      <c r="K1" s="4"/>
      <c r="L1" s="9"/>
      <c r="M1" s="19"/>
      <c r="N1" s="5"/>
      <c r="O1" s="4"/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43856</v>
      </c>
      <c r="G2" s="7">
        <v>43898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9">COUNTA(F3:Z3)</f>
        <v>2</v>
      </c>
      <c r="D3" s="15" t="s">
        <v>10</v>
      </c>
      <c r="E3" s="16">
        <f aca="true" t="shared" si="1" ref="E3:E9">SUM(F3:V3)</f>
        <v>0.5333333333333333</v>
      </c>
      <c r="F3" s="16">
        <v>0.2</v>
      </c>
      <c r="G3" s="16">
        <v>0.3333333333333333</v>
      </c>
      <c r="H3" s="16"/>
      <c r="I3" s="16"/>
      <c r="J3" s="16"/>
      <c r="K3" s="16"/>
      <c r="L3" s="16"/>
      <c r="M3" s="16"/>
      <c r="N3" s="16"/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22</v>
      </c>
      <c r="C4" s="11">
        <f t="shared" si="0"/>
        <v>1</v>
      </c>
      <c r="D4" s="15" t="s">
        <v>3</v>
      </c>
      <c r="E4" s="16">
        <f t="shared" si="1"/>
        <v>0.4</v>
      </c>
      <c r="F4" s="16">
        <v>0.4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91</v>
      </c>
      <c r="C5" s="11">
        <f>COUNTA(F5:Z5)</f>
        <v>1</v>
      </c>
      <c r="D5" s="15" t="s">
        <v>11</v>
      </c>
      <c r="E5" s="16">
        <f>SUM(F5:V5)</f>
        <v>0.5</v>
      </c>
      <c r="F5" s="16"/>
      <c r="G5" s="16">
        <v>0.5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1</v>
      </c>
      <c r="D6" s="15" t="s">
        <v>12</v>
      </c>
      <c r="E6" s="16">
        <f t="shared" si="1"/>
        <v>0.6</v>
      </c>
      <c r="F6" s="16">
        <v>0.6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5</v>
      </c>
      <c r="C7" s="11">
        <f>COUNTA(F7:Z7)</f>
        <v>1</v>
      </c>
      <c r="D7" s="15" t="s">
        <v>17</v>
      </c>
      <c r="E7" s="16">
        <f>SUM(F7:V7)</f>
        <v>0.6666666666666666</v>
      </c>
      <c r="F7" s="16"/>
      <c r="G7" s="16">
        <v>0.6666666666666666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8" t="s">
        <v>94</v>
      </c>
      <c r="C8" s="11">
        <f t="shared" si="0"/>
        <v>1</v>
      </c>
      <c r="D8" s="15" t="s">
        <v>18</v>
      </c>
      <c r="E8" s="16">
        <f t="shared" si="1"/>
        <v>0.8</v>
      </c>
      <c r="F8" s="16">
        <v>0.8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0" t="s">
        <v>23</v>
      </c>
      <c r="C9" s="11">
        <f t="shared" si="0"/>
        <v>1</v>
      </c>
      <c r="D9" s="15" t="s">
        <v>31</v>
      </c>
      <c r="E9" s="16">
        <f t="shared" si="1"/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152</v>
      </c>
      <c r="C10" s="11">
        <f>COUNTA(F10:Z10)</f>
        <v>1</v>
      </c>
      <c r="D10" s="15" t="s">
        <v>32</v>
      </c>
      <c r="E10" s="16">
        <f>SUM(F10:V10)</f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129</v>
      </c>
      <c r="C11" s="11">
        <f>COUNTA(F11:Z11)</f>
        <v>1</v>
      </c>
      <c r="D11" s="15" t="s">
        <v>33</v>
      </c>
      <c r="E11" s="16">
        <f>SUM(F11:V11)</f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/>
      <c r="C12" s="1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/>
      <c r="C13" s="1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2"/>
      <c r="C14" s="11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>
      <c r="C15" s="12"/>
    </row>
    <row r="16" spans="3:4" ht="12.75">
      <c r="C16" s="14"/>
      <c r="D16" s="12"/>
    </row>
    <row r="17" ht="12.75">
      <c r="D17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I1" activePane="topRight" state="frozen"/>
      <selection pane="topLeft" activeCell="A1" sqref="A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134</v>
      </c>
      <c r="C1" s="26" t="s">
        <v>0</v>
      </c>
      <c r="D1" s="28" t="s">
        <v>1</v>
      </c>
      <c r="E1" s="30" t="s">
        <v>2</v>
      </c>
      <c r="F1" s="5" t="s">
        <v>133</v>
      </c>
      <c r="G1" s="5" t="s">
        <v>135</v>
      </c>
      <c r="H1" s="5" t="s">
        <v>136</v>
      </c>
      <c r="I1" s="5" t="s">
        <v>139</v>
      </c>
      <c r="J1" s="9" t="s">
        <v>140</v>
      </c>
      <c r="K1" s="4" t="s">
        <v>141</v>
      </c>
      <c r="L1" s="9" t="s">
        <v>101</v>
      </c>
      <c r="M1" s="19" t="s">
        <v>146</v>
      </c>
      <c r="N1" s="5" t="s">
        <v>151</v>
      </c>
      <c r="O1" s="4" t="s">
        <v>153</v>
      </c>
      <c r="P1" s="4" t="s">
        <v>154</v>
      </c>
      <c r="Q1" s="4" t="s">
        <v>155</v>
      </c>
      <c r="R1" s="9" t="s">
        <v>156</v>
      </c>
      <c r="S1" s="5" t="s">
        <v>161</v>
      </c>
      <c r="T1" s="9" t="s">
        <v>162</v>
      </c>
      <c r="U1" s="9" t="s">
        <v>163</v>
      </c>
      <c r="V1" s="9" t="s">
        <v>164</v>
      </c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43505</v>
      </c>
      <c r="G2" s="7">
        <v>43526</v>
      </c>
      <c r="H2" s="7">
        <v>43540</v>
      </c>
      <c r="I2" s="7">
        <v>43554</v>
      </c>
      <c r="J2" s="7">
        <v>43561</v>
      </c>
      <c r="K2" s="7">
        <v>43568</v>
      </c>
      <c r="L2" s="7">
        <v>43589</v>
      </c>
      <c r="M2" s="7">
        <v>43596</v>
      </c>
      <c r="N2" s="7">
        <v>43632</v>
      </c>
      <c r="O2" s="7">
        <v>43659</v>
      </c>
      <c r="P2" s="7">
        <v>43681</v>
      </c>
      <c r="Q2" s="7">
        <v>43729</v>
      </c>
      <c r="R2" s="7">
        <v>43757</v>
      </c>
      <c r="S2" s="7">
        <v>43764</v>
      </c>
      <c r="T2" s="7">
        <v>43778</v>
      </c>
      <c r="U2" s="7">
        <v>43792</v>
      </c>
      <c r="V2" s="7">
        <v>43806</v>
      </c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39">COUNTA(F3:Z3)</f>
        <v>9</v>
      </c>
      <c r="D3" s="15" t="s">
        <v>10</v>
      </c>
      <c r="E3" s="16">
        <f>SUMPRODUCT(SMALL(F3:Z3,{1;2;3}))</f>
        <v>0.5714285714285714</v>
      </c>
      <c r="F3" s="16">
        <v>0.5</v>
      </c>
      <c r="G3" s="16">
        <v>0.5</v>
      </c>
      <c r="H3" s="16"/>
      <c r="I3" s="16"/>
      <c r="J3" s="16"/>
      <c r="K3" s="16">
        <v>0.07142857142857142</v>
      </c>
      <c r="L3" s="16">
        <v>0.5</v>
      </c>
      <c r="M3" s="16"/>
      <c r="N3" s="16">
        <v>0.3333333333333333</v>
      </c>
      <c r="O3" s="16">
        <v>0.5</v>
      </c>
      <c r="P3" s="21">
        <v>0.16666666666666666</v>
      </c>
      <c r="Q3" s="16">
        <v>0.5</v>
      </c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2:26" ht="12.75">
      <c r="B4" s="17" t="s">
        <v>147</v>
      </c>
      <c r="C4" s="11">
        <f t="shared" si="0"/>
        <v>3</v>
      </c>
      <c r="D4" s="15" t="s">
        <v>3</v>
      </c>
      <c r="E4" s="16">
        <f>SUMPRODUCT(SMALL(F4:Z4,{1;2;3}))</f>
        <v>0.6666666666666666</v>
      </c>
      <c r="F4" s="16"/>
      <c r="G4" s="16"/>
      <c r="H4" s="16"/>
      <c r="I4" s="16"/>
      <c r="J4" s="16"/>
      <c r="K4" s="16"/>
      <c r="L4" s="16"/>
      <c r="M4" s="16">
        <v>0.05555555555555555</v>
      </c>
      <c r="N4" s="16"/>
      <c r="O4" s="16"/>
      <c r="P4" s="16">
        <v>0.5</v>
      </c>
      <c r="Q4" s="16"/>
      <c r="R4" s="16">
        <v>0.1111111111111111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90</v>
      </c>
      <c r="C5" s="11">
        <f t="shared" si="0"/>
        <v>3</v>
      </c>
      <c r="D5" s="15" t="s">
        <v>11</v>
      </c>
      <c r="E5" s="16">
        <f>SUMPRODUCT(SMALL(F5:Z5,{1;2;3}))</f>
        <v>1.0476190476190474</v>
      </c>
      <c r="F5" s="16"/>
      <c r="G5" s="16"/>
      <c r="H5" s="16"/>
      <c r="I5" s="16"/>
      <c r="J5" s="16">
        <v>0.5</v>
      </c>
      <c r="K5" s="16">
        <v>0.21428571428571427</v>
      </c>
      <c r="L5" s="16"/>
      <c r="M5" s="16">
        <v>0.3333333333333333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3</v>
      </c>
      <c r="D6" s="15" t="s">
        <v>12</v>
      </c>
      <c r="E6" s="16">
        <f>SUMPRODUCT(SMALL(F6:Z6,{1;2;3}))</f>
        <v>1.119047619047619</v>
      </c>
      <c r="F6" s="16"/>
      <c r="G6" s="16"/>
      <c r="H6" s="16"/>
      <c r="I6" s="16"/>
      <c r="J6" s="16"/>
      <c r="K6" s="16">
        <v>0.2857142857142857</v>
      </c>
      <c r="L6" s="16"/>
      <c r="M6" s="16"/>
      <c r="N6" s="16">
        <v>0.5</v>
      </c>
      <c r="O6" s="16"/>
      <c r="P6" s="16">
        <v>0.3333333333333333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129</v>
      </c>
      <c r="C7" s="11">
        <f t="shared" si="0"/>
        <v>4</v>
      </c>
      <c r="D7" s="15" t="s">
        <v>17</v>
      </c>
      <c r="E7" s="16">
        <f>SUMPRODUCT(SMALL(F7:Z7,{1;2;3}))</f>
        <v>1.8015873015873014</v>
      </c>
      <c r="F7" s="16"/>
      <c r="G7" s="16"/>
      <c r="H7" s="16"/>
      <c r="I7" s="16"/>
      <c r="J7" s="16"/>
      <c r="K7" s="16">
        <v>0.8571428571428571</v>
      </c>
      <c r="L7" s="16"/>
      <c r="M7" s="16">
        <v>0.8888888888888888</v>
      </c>
      <c r="N7" s="16"/>
      <c r="O7" s="16"/>
      <c r="P7" s="16"/>
      <c r="Q7" s="16"/>
      <c r="R7" s="16">
        <v>0.4444444444444444</v>
      </c>
      <c r="S7" s="16"/>
      <c r="T7" s="16">
        <v>0.5</v>
      </c>
      <c r="U7" s="16"/>
      <c r="V7" s="16"/>
      <c r="W7" s="16"/>
      <c r="X7" s="16"/>
      <c r="Y7" s="16"/>
      <c r="Z7" s="16"/>
    </row>
    <row r="8" spans="2:26" ht="12.75">
      <c r="B8" s="10" t="s">
        <v>48</v>
      </c>
      <c r="C8" s="11">
        <f t="shared" si="0"/>
        <v>3</v>
      </c>
      <c r="D8" s="15" t="s">
        <v>18</v>
      </c>
      <c r="E8" s="16">
        <f>SUMPRODUCT(SMALL(F8:Z8,{1;2;3}))</f>
        <v>1.8253968253968256</v>
      </c>
      <c r="F8" s="16"/>
      <c r="G8" s="16"/>
      <c r="H8" s="16"/>
      <c r="I8" s="16"/>
      <c r="J8" s="16"/>
      <c r="K8" s="16">
        <v>0.7142857142857143</v>
      </c>
      <c r="L8" s="16"/>
      <c r="M8" s="16">
        <v>0.6111111111111112</v>
      </c>
      <c r="N8" s="16"/>
      <c r="O8" s="16"/>
      <c r="P8" s="16"/>
      <c r="Q8" s="16"/>
      <c r="R8" s="16"/>
      <c r="S8" s="16"/>
      <c r="T8" s="16"/>
      <c r="U8" s="16">
        <v>0.5</v>
      </c>
      <c r="V8" s="16"/>
      <c r="W8" s="16"/>
      <c r="X8" s="16"/>
      <c r="Y8" s="16"/>
      <c r="Z8" s="16"/>
    </row>
    <row r="9" spans="2:26" ht="12.75">
      <c r="B9" s="10" t="s">
        <v>115</v>
      </c>
      <c r="C9" s="11">
        <f t="shared" si="0"/>
        <v>3</v>
      </c>
      <c r="D9" s="15" t="s">
        <v>31</v>
      </c>
      <c r="E9" s="16">
        <f>SUMPRODUCT(SMALL(F9:Z9,{1;2;3}))</f>
        <v>2.420634920634921</v>
      </c>
      <c r="F9" s="16"/>
      <c r="G9" s="16"/>
      <c r="H9" s="16"/>
      <c r="I9" s="16"/>
      <c r="J9" s="16"/>
      <c r="K9" s="16">
        <v>0.6428571428571429</v>
      </c>
      <c r="L9" s="16"/>
      <c r="M9" s="16">
        <v>0.7777777777777778</v>
      </c>
      <c r="N9" s="16"/>
      <c r="O9" s="16"/>
      <c r="P9" s="16"/>
      <c r="Q9" s="16"/>
      <c r="R9" s="16"/>
      <c r="S9" s="16"/>
      <c r="T9" s="16"/>
      <c r="U9" s="16">
        <v>1</v>
      </c>
      <c r="V9" s="16"/>
      <c r="W9" s="16"/>
      <c r="X9" s="16"/>
      <c r="Y9" s="16"/>
      <c r="Z9" s="16"/>
    </row>
    <row r="10" spans="2:26" ht="12.75">
      <c r="B10" s="18" t="s">
        <v>94</v>
      </c>
      <c r="C10" s="11">
        <f t="shared" si="0"/>
        <v>3</v>
      </c>
      <c r="D10" s="15" t="s">
        <v>32</v>
      </c>
      <c r="E10" s="16">
        <f>SUMPRODUCT(SMALL(F10:Z10,{1;2;3}))</f>
        <v>3</v>
      </c>
      <c r="F10" s="16">
        <v>1</v>
      </c>
      <c r="G10" s="16"/>
      <c r="H10" s="16"/>
      <c r="I10" s="16"/>
      <c r="J10" s="16"/>
      <c r="K10" s="16"/>
      <c r="L10" s="16"/>
      <c r="M10" s="16"/>
      <c r="N10" s="16">
        <v>1</v>
      </c>
      <c r="O10" s="16"/>
      <c r="P10" s="16">
        <v>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8" t="s">
        <v>49</v>
      </c>
      <c r="C11" s="11">
        <f t="shared" si="0"/>
        <v>2</v>
      </c>
      <c r="D11" s="15" t="s">
        <v>33</v>
      </c>
      <c r="E11" s="16">
        <f aca="true" t="shared" si="1" ref="E11:E39">SUM(F11:V11)</f>
        <v>0.7777777777777778</v>
      </c>
      <c r="F11" s="16"/>
      <c r="G11" s="16"/>
      <c r="H11" s="16"/>
      <c r="I11" s="16">
        <v>0.5</v>
      </c>
      <c r="J11" s="16"/>
      <c r="K11" s="16"/>
      <c r="L11" s="16"/>
      <c r="M11" s="16">
        <v>0.2777777777777778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0.8888888888888888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0.6666666666666666</v>
      </c>
      <c r="Q12" s="16"/>
      <c r="R12" s="16">
        <v>0.2222222222222222</v>
      </c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8" t="s">
        <v>137</v>
      </c>
      <c r="C13" s="11">
        <f t="shared" si="0"/>
        <v>2</v>
      </c>
      <c r="D13" s="15" t="s">
        <v>35</v>
      </c>
      <c r="E13" s="16">
        <f t="shared" si="1"/>
        <v>0.9444444444444444</v>
      </c>
      <c r="F13" s="16"/>
      <c r="G13" s="16"/>
      <c r="H13" s="16">
        <v>0.5</v>
      </c>
      <c r="I13" s="16"/>
      <c r="J13" s="16"/>
      <c r="K13" s="16"/>
      <c r="L13" s="16"/>
      <c r="M13" s="16">
        <v>0.4444444444444444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54</v>
      </c>
      <c r="C14" s="11">
        <f t="shared" si="0"/>
        <v>2</v>
      </c>
      <c r="D14" s="15" t="s">
        <v>36</v>
      </c>
      <c r="E14" s="16">
        <f t="shared" si="1"/>
        <v>0.9841269841269842</v>
      </c>
      <c r="F14" s="16"/>
      <c r="G14" s="16"/>
      <c r="H14" s="16"/>
      <c r="I14" s="16"/>
      <c r="J14" s="16"/>
      <c r="K14" s="16">
        <v>0.42857142857142855</v>
      </c>
      <c r="L14" s="16"/>
      <c r="M14" s="16">
        <v>0.5555555555555556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8" t="s">
        <v>119</v>
      </c>
      <c r="C15" s="11">
        <f t="shared" si="0"/>
        <v>2</v>
      </c>
      <c r="D15" s="15" t="s">
        <v>37</v>
      </c>
      <c r="E15" s="16">
        <f t="shared" si="1"/>
        <v>1</v>
      </c>
      <c r="F15" s="16"/>
      <c r="G15" s="16"/>
      <c r="H15" s="16">
        <v>0.5</v>
      </c>
      <c r="I15" s="16"/>
      <c r="J15" s="16"/>
      <c r="K15" s="16"/>
      <c r="L15" s="16"/>
      <c r="M15" s="16">
        <v>0.5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143</v>
      </c>
      <c r="C16" s="11">
        <f t="shared" si="0"/>
        <v>2</v>
      </c>
      <c r="D16" s="15" t="s">
        <v>38</v>
      </c>
      <c r="E16" s="16">
        <f t="shared" si="1"/>
        <v>1.0238095238095237</v>
      </c>
      <c r="F16" s="16"/>
      <c r="G16" s="16"/>
      <c r="H16" s="16"/>
      <c r="I16" s="16"/>
      <c r="J16" s="16"/>
      <c r="K16" s="16">
        <v>0.35714285714285715</v>
      </c>
      <c r="L16" s="16"/>
      <c r="M16" s="16">
        <v>0.6666666666666666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8" t="s">
        <v>138</v>
      </c>
      <c r="C17" s="11">
        <f t="shared" si="0"/>
        <v>2</v>
      </c>
      <c r="D17" s="15" t="s">
        <v>39</v>
      </c>
      <c r="E17" s="16">
        <f t="shared" si="1"/>
        <v>1.0555555555555556</v>
      </c>
      <c r="F17" s="16"/>
      <c r="G17" s="16"/>
      <c r="H17" s="16">
        <v>0.5</v>
      </c>
      <c r="I17" s="16"/>
      <c r="J17" s="16"/>
      <c r="K17" s="16"/>
      <c r="L17" s="16"/>
      <c r="M17" s="16"/>
      <c r="N17" s="16"/>
      <c r="O17" s="16"/>
      <c r="P17" s="16"/>
      <c r="Q17" s="16"/>
      <c r="R17" s="16">
        <v>0.5555555555555556</v>
      </c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24</v>
      </c>
      <c r="C18" s="11">
        <f t="shared" si="0"/>
        <v>2</v>
      </c>
      <c r="D18" s="15" t="s">
        <v>40</v>
      </c>
      <c r="E18" s="16">
        <f t="shared" si="1"/>
        <v>1.2222222222222223</v>
      </c>
      <c r="F18" s="16"/>
      <c r="G18" s="16"/>
      <c r="H18" s="16"/>
      <c r="I18" s="16"/>
      <c r="J18" s="16"/>
      <c r="K18" s="16">
        <v>0.5</v>
      </c>
      <c r="L18" s="16"/>
      <c r="M18" s="16">
        <v>0.7222222222222222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152</v>
      </c>
      <c r="C19" s="11">
        <f t="shared" si="0"/>
        <v>2</v>
      </c>
      <c r="D19" s="15" t="s">
        <v>41</v>
      </c>
      <c r="E19" s="16">
        <f t="shared" si="1"/>
        <v>1.5</v>
      </c>
      <c r="F19" s="16"/>
      <c r="G19" s="16"/>
      <c r="H19" s="16"/>
      <c r="I19" s="16"/>
      <c r="J19" s="16"/>
      <c r="K19" s="16"/>
      <c r="L19" s="16"/>
      <c r="M19" s="16"/>
      <c r="N19" s="16">
        <v>0.6666666666666666</v>
      </c>
      <c r="O19" s="16"/>
      <c r="P19" s="16">
        <v>0.8333333333333334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8" t="s">
        <v>22</v>
      </c>
      <c r="C20" s="11">
        <f t="shared" si="0"/>
        <v>2</v>
      </c>
      <c r="D20" s="15" t="s">
        <v>55</v>
      </c>
      <c r="E20" s="16">
        <f t="shared" si="1"/>
        <v>1.5714285714285714</v>
      </c>
      <c r="F20" s="16"/>
      <c r="G20" s="16">
        <v>1</v>
      </c>
      <c r="H20" s="16"/>
      <c r="I20" s="16"/>
      <c r="J20" s="16"/>
      <c r="K20" s="16">
        <v>0.5714285714285714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86</v>
      </c>
      <c r="C21" s="11">
        <f t="shared" si="0"/>
        <v>1</v>
      </c>
      <c r="D21" s="15" t="s">
        <v>56</v>
      </c>
      <c r="E21" s="16">
        <f t="shared" si="1"/>
        <v>0.1111111111111111</v>
      </c>
      <c r="F21" s="16"/>
      <c r="G21" s="16"/>
      <c r="H21" s="16"/>
      <c r="I21" s="16"/>
      <c r="J21" s="16"/>
      <c r="K21" s="16"/>
      <c r="L21" s="16"/>
      <c r="M21" s="16">
        <v>0.1111111111111111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142</v>
      </c>
      <c r="C22" s="11">
        <f t="shared" si="0"/>
        <v>1</v>
      </c>
      <c r="D22" s="15" t="s">
        <v>57</v>
      </c>
      <c r="E22" s="16">
        <f t="shared" si="1"/>
        <v>0.14285714285714285</v>
      </c>
      <c r="F22" s="16"/>
      <c r="G22" s="16"/>
      <c r="H22" s="16"/>
      <c r="I22" s="16"/>
      <c r="J22" s="16"/>
      <c r="K22" s="16">
        <v>0.14285714285714285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148</v>
      </c>
      <c r="C23" s="11">
        <f t="shared" si="0"/>
        <v>1</v>
      </c>
      <c r="D23" s="15" t="s">
        <v>58</v>
      </c>
      <c r="E23" s="16">
        <f t="shared" si="1"/>
        <v>0.16666666666666666</v>
      </c>
      <c r="F23" s="16"/>
      <c r="G23" s="16"/>
      <c r="H23" s="16"/>
      <c r="I23" s="16"/>
      <c r="J23" s="16"/>
      <c r="K23" s="16"/>
      <c r="L23" s="16"/>
      <c r="M23" s="16">
        <v>0.16666666666666666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149</v>
      </c>
      <c r="C24" s="11">
        <f t="shared" si="0"/>
        <v>1</v>
      </c>
      <c r="D24" s="15" t="s">
        <v>59</v>
      </c>
      <c r="E24" s="16">
        <f t="shared" si="1"/>
        <v>0.2222222222222222</v>
      </c>
      <c r="F24" s="16"/>
      <c r="G24" s="16"/>
      <c r="H24" s="16"/>
      <c r="I24" s="16"/>
      <c r="J24" s="16"/>
      <c r="K24" s="16"/>
      <c r="L24" s="16"/>
      <c r="M24" s="16">
        <v>0.2222222222222222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91</v>
      </c>
      <c r="C25" s="11">
        <f t="shared" si="0"/>
        <v>1</v>
      </c>
      <c r="D25" s="15" t="s">
        <v>60</v>
      </c>
      <c r="E25" s="16">
        <f t="shared" si="1"/>
        <v>0.3333333333333333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0.3333333333333333</v>
      </c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150</v>
      </c>
      <c r="C26" s="11">
        <f t="shared" si="0"/>
        <v>1</v>
      </c>
      <c r="D26" s="15" t="s">
        <v>61</v>
      </c>
      <c r="E26" s="16">
        <f t="shared" si="1"/>
        <v>0.3888888888888889</v>
      </c>
      <c r="F26" s="16"/>
      <c r="G26" s="16"/>
      <c r="H26" s="16"/>
      <c r="I26" s="16"/>
      <c r="J26" s="16"/>
      <c r="K26" s="16"/>
      <c r="L26" s="16"/>
      <c r="M26" s="16">
        <v>0.3888888888888889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103</v>
      </c>
      <c r="C27" s="11">
        <f>COUNTA(F27:Z27)</f>
        <v>1</v>
      </c>
      <c r="D27" s="15" t="s">
        <v>62</v>
      </c>
      <c r="E27" s="16">
        <f>SUM(F27:V27)</f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0.5</v>
      </c>
      <c r="W27" s="16"/>
      <c r="X27" s="16"/>
      <c r="Y27" s="16"/>
      <c r="Z27" s="16"/>
    </row>
    <row r="28" spans="2:26" ht="12.75">
      <c r="B28" s="18" t="s">
        <v>121</v>
      </c>
      <c r="C28" s="11">
        <f t="shared" si="0"/>
        <v>1</v>
      </c>
      <c r="D28" s="15" t="s">
        <v>63</v>
      </c>
      <c r="E28" s="16">
        <f t="shared" si="1"/>
        <v>0.5</v>
      </c>
      <c r="F28" s="16"/>
      <c r="G28" s="16"/>
      <c r="H28" s="16">
        <v>0.5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157</v>
      </c>
      <c r="C29" s="11">
        <f t="shared" si="0"/>
        <v>1</v>
      </c>
      <c r="D29" s="15" t="s">
        <v>64</v>
      </c>
      <c r="E29" s="16">
        <f t="shared" si="1"/>
        <v>0.6666666666666666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0.6666666666666666</v>
      </c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158</v>
      </c>
      <c r="C30" s="11">
        <f t="shared" si="0"/>
        <v>1</v>
      </c>
      <c r="D30" s="15" t="s">
        <v>70</v>
      </c>
      <c r="E30" s="16">
        <f t="shared" si="1"/>
        <v>0.7777777777777778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0.7777777777777778</v>
      </c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23</v>
      </c>
      <c r="C31" s="11">
        <f t="shared" si="0"/>
        <v>1</v>
      </c>
      <c r="D31" s="15" t="s">
        <v>71</v>
      </c>
      <c r="E31" s="16">
        <f t="shared" si="1"/>
        <v>0.7857142857142857</v>
      </c>
      <c r="F31" s="16"/>
      <c r="G31" s="16"/>
      <c r="H31" s="16"/>
      <c r="I31" s="16"/>
      <c r="J31" s="16"/>
      <c r="K31" s="16">
        <v>0.7857142857142857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27</v>
      </c>
      <c r="C32" s="11">
        <f t="shared" si="0"/>
        <v>1</v>
      </c>
      <c r="D32" s="15" t="s">
        <v>74</v>
      </c>
      <c r="E32" s="16">
        <f t="shared" si="1"/>
        <v>0.8333333333333334</v>
      </c>
      <c r="F32" s="16"/>
      <c r="G32" s="16"/>
      <c r="H32" s="16"/>
      <c r="I32" s="16"/>
      <c r="J32" s="16"/>
      <c r="K32" s="16"/>
      <c r="L32" s="16"/>
      <c r="M32" s="16">
        <v>0.8333333333333334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159</v>
      </c>
      <c r="C33" s="11">
        <f t="shared" si="0"/>
        <v>1</v>
      </c>
      <c r="D33" s="15" t="s">
        <v>77</v>
      </c>
      <c r="E33" s="16">
        <f t="shared" si="1"/>
        <v>0.8888888888888888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0.8888888888888888</v>
      </c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92</v>
      </c>
      <c r="C34" s="11">
        <f t="shared" si="0"/>
        <v>1</v>
      </c>
      <c r="D34" s="15" t="s">
        <v>83</v>
      </c>
      <c r="E34" s="16">
        <f t="shared" si="1"/>
        <v>0.9285714285714286</v>
      </c>
      <c r="F34" s="16"/>
      <c r="G34" s="16"/>
      <c r="H34" s="16"/>
      <c r="I34" s="16"/>
      <c r="J34" s="16"/>
      <c r="K34" s="16">
        <v>0.9285714285714286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69</v>
      </c>
      <c r="C35" s="11">
        <f t="shared" si="0"/>
        <v>1</v>
      </c>
      <c r="D35" s="15" t="s">
        <v>112</v>
      </c>
      <c r="E35" s="16">
        <f t="shared" si="1"/>
        <v>0.9444444444444444</v>
      </c>
      <c r="F35" s="16"/>
      <c r="G35" s="16"/>
      <c r="H35" s="16"/>
      <c r="I35" s="16"/>
      <c r="J35" s="16"/>
      <c r="K35" s="16"/>
      <c r="L35" s="16"/>
      <c r="M35" s="16">
        <v>0.9444444444444444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144</v>
      </c>
      <c r="C36" s="11">
        <f t="shared" si="0"/>
        <v>1</v>
      </c>
      <c r="D36" s="15" t="s">
        <v>116</v>
      </c>
      <c r="E36" s="16">
        <f t="shared" si="1"/>
        <v>1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8" t="s">
        <v>145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104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/>
      <c r="L38" s="16"/>
      <c r="M38" s="16">
        <v>1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160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/>
      <c r="C40" s="11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/>
      <c r="C41" s="11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4" t="s">
        <v>84</v>
      </c>
      <c r="C1" s="26" t="s">
        <v>0</v>
      </c>
      <c r="D1" s="28" t="s">
        <v>1</v>
      </c>
      <c r="E1" s="30" t="s">
        <v>2</v>
      </c>
      <c r="F1" s="9" t="s">
        <v>85</v>
      </c>
      <c r="G1" s="4" t="s">
        <v>87</v>
      </c>
      <c r="H1" s="5" t="s">
        <v>88</v>
      </c>
      <c r="I1" s="9" t="s">
        <v>89</v>
      </c>
      <c r="J1" s="4" t="s">
        <v>101</v>
      </c>
      <c r="K1" s="19" t="s">
        <v>106</v>
      </c>
      <c r="L1" s="4" t="s">
        <v>107</v>
      </c>
      <c r="M1" s="4" t="s">
        <v>109</v>
      </c>
      <c r="N1" s="5" t="s">
        <v>111</v>
      </c>
      <c r="O1" s="5" t="s">
        <v>113</v>
      </c>
      <c r="P1" s="9" t="s">
        <v>72</v>
      </c>
      <c r="Q1" s="5" t="s">
        <v>118</v>
      </c>
      <c r="R1" s="4" t="s">
        <v>122</v>
      </c>
      <c r="S1" s="5" t="s">
        <v>127</v>
      </c>
      <c r="T1" s="9" t="s">
        <v>130</v>
      </c>
      <c r="U1" s="5" t="s">
        <v>131</v>
      </c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43128</v>
      </c>
      <c r="G2" s="7">
        <v>43176</v>
      </c>
      <c r="H2" s="7">
        <v>43176</v>
      </c>
      <c r="I2" s="7">
        <v>43204</v>
      </c>
      <c r="J2" s="7">
        <v>43225</v>
      </c>
      <c r="K2" s="7">
        <v>43232</v>
      </c>
      <c r="L2" s="7" t="s">
        <v>108</v>
      </c>
      <c r="M2" s="7" t="s">
        <v>110</v>
      </c>
      <c r="N2" s="7">
        <v>43324</v>
      </c>
      <c r="O2" s="7">
        <v>43343</v>
      </c>
      <c r="P2" s="7" t="s">
        <v>114</v>
      </c>
      <c r="Q2" s="7">
        <v>43379</v>
      </c>
      <c r="R2" s="7">
        <v>43393</v>
      </c>
      <c r="S2" s="7" t="s">
        <v>128</v>
      </c>
      <c r="T2" s="7">
        <v>43408</v>
      </c>
      <c r="U2" s="7">
        <v>43435</v>
      </c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41">COUNTA(F3:Z3)</f>
        <v>10</v>
      </c>
      <c r="D3" s="15" t="s">
        <v>10</v>
      </c>
      <c r="E3" s="16">
        <f>SUMPRODUCT(SMALL(F3:Z3,{1;2;3}))</f>
        <v>0.31858974358974357</v>
      </c>
      <c r="F3" s="16">
        <v>0.2</v>
      </c>
      <c r="G3" s="16">
        <v>0.5</v>
      </c>
      <c r="H3" s="16"/>
      <c r="I3" s="16">
        <v>0.041666666666666664</v>
      </c>
      <c r="J3" s="16">
        <v>0.5</v>
      </c>
      <c r="K3" s="16">
        <v>0.07692307692307693</v>
      </c>
      <c r="L3" s="16"/>
      <c r="M3" s="16">
        <v>0.5</v>
      </c>
      <c r="N3" s="16">
        <v>0.25</v>
      </c>
      <c r="O3" s="16">
        <v>0.5</v>
      </c>
      <c r="P3" s="20"/>
      <c r="Q3" s="16"/>
      <c r="R3" s="16"/>
      <c r="S3" s="16"/>
      <c r="T3" s="16">
        <v>0.5</v>
      </c>
      <c r="U3" s="16">
        <v>0.3333333333333333</v>
      </c>
      <c r="V3" s="16"/>
      <c r="W3" s="16"/>
      <c r="X3" s="16"/>
      <c r="Y3" s="16"/>
      <c r="Z3" s="16"/>
    </row>
    <row r="4" spans="2:26" ht="12.75">
      <c r="B4" s="17" t="s">
        <v>91</v>
      </c>
      <c r="C4" s="11">
        <f t="shared" si="0"/>
        <v>3</v>
      </c>
      <c r="D4" s="15" t="s">
        <v>3</v>
      </c>
      <c r="E4" s="16">
        <f>SUMPRODUCT(SMALL(F4:Z4,{1;2;3}))</f>
        <v>0.9807692307692308</v>
      </c>
      <c r="F4" s="16"/>
      <c r="G4" s="16"/>
      <c r="H4" s="16"/>
      <c r="I4" s="16">
        <v>0.25</v>
      </c>
      <c r="J4" s="16"/>
      <c r="K4" s="16">
        <v>0.23076923076923078</v>
      </c>
      <c r="L4" s="16"/>
      <c r="M4" s="16"/>
      <c r="N4" s="16"/>
      <c r="O4" s="16"/>
      <c r="P4" s="16"/>
      <c r="Q4" s="16"/>
      <c r="R4" s="16"/>
      <c r="S4" s="16">
        <v>0.5</v>
      </c>
      <c r="T4" s="16"/>
      <c r="U4" s="16"/>
      <c r="V4" s="16"/>
      <c r="W4" s="16"/>
      <c r="X4" s="16"/>
      <c r="Y4" s="16"/>
      <c r="Z4" s="16"/>
    </row>
    <row r="5" spans="2:26" ht="12.75">
      <c r="B5" s="17" t="s">
        <v>123</v>
      </c>
      <c r="C5" s="11">
        <f t="shared" si="0"/>
        <v>3</v>
      </c>
      <c r="D5" s="15" t="s">
        <v>11</v>
      </c>
      <c r="E5" s="16">
        <f>SUMPRODUCT(SMALL(F5:Z5,{1;2;3}))</f>
        <v>1.9230769230769231</v>
      </c>
      <c r="F5" s="16"/>
      <c r="G5" s="16"/>
      <c r="H5" s="16">
        <v>0.5</v>
      </c>
      <c r="I5" s="16"/>
      <c r="J5" s="16"/>
      <c r="K5" s="16">
        <v>0.9230769230769231</v>
      </c>
      <c r="L5" s="16"/>
      <c r="M5" s="16"/>
      <c r="N5" s="16"/>
      <c r="O5" s="16"/>
      <c r="P5" s="16"/>
      <c r="Q5" s="16"/>
      <c r="R5" s="16">
        <v>0.5</v>
      </c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15</v>
      </c>
      <c r="C6" s="11">
        <f t="shared" si="0"/>
        <v>3</v>
      </c>
      <c r="D6" s="15" t="s">
        <v>12</v>
      </c>
      <c r="E6" s="16">
        <f>SUMPRODUCT(SMALL(F6:Z6,{1;2;3}))</f>
        <v>2.0416666666666665</v>
      </c>
      <c r="F6" s="16"/>
      <c r="G6" s="16"/>
      <c r="H6" s="16"/>
      <c r="I6" s="16">
        <v>0.5416666666666666</v>
      </c>
      <c r="J6" s="16"/>
      <c r="K6" s="16"/>
      <c r="L6" s="16"/>
      <c r="M6" s="16"/>
      <c r="N6" s="16"/>
      <c r="O6" s="16"/>
      <c r="P6" s="16"/>
      <c r="Q6" s="16">
        <v>0.5</v>
      </c>
      <c r="R6" s="16"/>
      <c r="S6" s="16"/>
      <c r="T6" s="16"/>
      <c r="U6" s="16">
        <v>1</v>
      </c>
      <c r="V6" s="16"/>
      <c r="W6" s="16"/>
      <c r="X6" s="16"/>
      <c r="Y6" s="16"/>
      <c r="Z6" s="16"/>
    </row>
    <row r="7" spans="2:26" ht="12.75">
      <c r="B7" s="10" t="s">
        <v>94</v>
      </c>
      <c r="C7" s="11">
        <f t="shared" si="0"/>
        <v>3</v>
      </c>
      <c r="D7" s="15" t="s">
        <v>17</v>
      </c>
      <c r="E7" s="16">
        <f>SUMPRODUCT(SMALL(F7:Z7,{1;2;3}))</f>
        <v>2.1666666666666665</v>
      </c>
      <c r="F7" s="16"/>
      <c r="G7" s="16"/>
      <c r="H7" s="16"/>
      <c r="I7" s="16">
        <v>0.5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1</v>
      </c>
      <c r="U7" s="16">
        <v>0.6666666666666666</v>
      </c>
      <c r="V7" s="16"/>
      <c r="W7" s="16"/>
      <c r="X7" s="16"/>
      <c r="Y7" s="16"/>
      <c r="Z7" s="16"/>
    </row>
    <row r="8" spans="2:26" ht="12.75">
      <c r="B8" s="2" t="s">
        <v>29</v>
      </c>
      <c r="C8" s="11">
        <f t="shared" si="0"/>
        <v>3</v>
      </c>
      <c r="D8" s="15" t="s">
        <v>18</v>
      </c>
      <c r="E8" s="16">
        <f>SUMPRODUCT(SMALL(F8:Z8,{1;2;3}))</f>
        <v>2.75</v>
      </c>
      <c r="F8" s="16">
        <v>1</v>
      </c>
      <c r="G8" s="16"/>
      <c r="H8" s="16"/>
      <c r="I8" s="16">
        <v>0.75</v>
      </c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50</v>
      </c>
      <c r="C9" s="11">
        <f t="shared" si="0"/>
        <v>2</v>
      </c>
      <c r="D9" s="15" t="s">
        <v>31</v>
      </c>
      <c r="E9" s="16">
        <f aca="true" t="shared" si="1" ref="E9:E41">SUM(F9:Z9)</f>
        <v>0.27884615384615385</v>
      </c>
      <c r="F9" s="16"/>
      <c r="G9" s="16"/>
      <c r="H9" s="16"/>
      <c r="I9" s="16">
        <v>0.125</v>
      </c>
      <c r="J9" s="16"/>
      <c r="K9" s="16">
        <v>0.15384615384615385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8" t="s">
        <v>86</v>
      </c>
      <c r="C10" s="11">
        <f t="shared" si="0"/>
        <v>2</v>
      </c>
      <c r="D10" s="15" t="s">
        <v>32</v>
      </c>
      <c r="E10" s="16">
        <f t="shared" si="1"/>
        <v>0.6833333333333333</v>
      </c>
      <c r="F10" s="16">
        <v>0.6</v>
      </c>
      <c r="G10" s="16"/>
      <c r="H10" s="16"/>
      <c r="I10" s="16">
        <v>0.08333333333333333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2" t="s">
        <v>21</v>
      </c>
      <c r="C11" s="11">
        <f t="shared" si="0"/>
        <v>2</v>
      </c>
      <c r="D11" s="15" t="s">
        <v>33</v>
      </c>
      <c r="E11" s="16">
        <f t="shared" si="1"/>
        <v>0.7333333333333334</v>
      </c>
      <c r="F11" s="16">
        <v>0.4</v>
      </c>
      <c r="G11" s="16"/>
      <c r="H11" s="16"/>
      <c r="I11" s="16">
        <v>0.3333333333333333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0.8012820512820513</v>
      </c>
      <c r="F12" s="16"/>
      <c r="G12" s="16"/>
      <c r="H12" s="16"/>
      <c r="I12" s="16">
        <v>0.4166666666666667</v>
      </c>
      <c r="J12" s="16"/>
      <c r="K12" s="16">
        <v>0.38461538461538464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1.0083333333333333</v>
      </c>
      <c r="F13" s="16">
        <v>0.8</v>
      </c>
      <c r="G13" s="16"/>
      <c r="H13" s="16"/>
      <c r="I13" s="16">
        <v>0.20833333333333334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49</v>
      </c>
      <c r="C14" s="11">
        <f t="shared" si="0"/>
        <v>2</v>
      </c>
      <c r="D14" s="15" t="s">
        <v>36</v>
      </c>
      <c r="E14" s="16">
        <f t="shared" si="1"/>
        <v>1.044871794871795</v>
      </c>
      <c r="F14" s="16"/>
      <c r="G14" s="16"/>
      <c r="H14" s="16"/>
      <c r="I14" s="16">
        <v>0.5833333333333334</v>
      </c>
      <c r="J14" s="16"/>
      <c r="K14" s="16">
        <v>0.46153846153846156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54</v>
      </c>
      <c r="C15" s="11">
        <f t="shared" si="0"/>
        <v>2</v>
      </c>
      <c r="D15" s="15" t="s">
        <v>37</v>
      </c>
      <c r="E15" s="16">
        <f t="shared" si="1"/>
        <v>1.2692307692307692</v>
      </c>
      <c r="F15" s="16"/>
      <c r="G15" s="16"/>
      <c r="H15" s="16"/>
      <c r="I15" s="16"/>
      <c r="J15" s="16"/>
      <c r="K15" s="16">
        <v>0.7692307692307693</v>
      </c>
      <c r="L15" s="16"/>
      <c r="M15" s="16"/>
      <c r="N15" s="16">
        <v>0.5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96</v>
      </c>
      <c r="C16" s="11">
        <f t="shared" si="0"/>
        <v>2</v>
      </c>
      <c r="D16" s="15" t="s">
        <v>38</v>
      </c>
      <c r="E16" s="16">
        <f t="shared" si="1"/>
        <v>1.3333333333333335</v>
      </c>
      <c r="F16" s="16"/>
      <c r="G16" s="16"/>
      <c r="H16" s="16"/>
      <c r="I16" s="16">
        <v>0.8333333333333334</v>
      </c>
      <c r="J16" s="16"/>
      <c r="K16" s="16"/>
      <c r="L16" s="16">
        <v>0.5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103</v>
      </c>
      <c r="C17" s="11">
        <f t="shared" si="0"/>
        <v>2</v>
      </c>
      <c r="D17" s="15" t="s">
        <v>39</v>
      </c>
      <c r="E17" s="16">
        <f t="shared" si="1"/>
        <v>1.4423076923076923</v>
      </c>
      <c r="F17" s="16"/>
      <c r="G17" s="16"/>
      <c r="H17" s="16"/>
      <c r="I17" s="16"/>
      <c r="J17" s="16"/>
      <c r="K17" s="16">
        <v>0.6923076923076923</v>
      </c>
      <c r="L17" s="16"/>
      <c r="M17" s="16"/>
      <c r="N17" s="16">
        <v>0.75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99</v>
      </c>
      <c r="C18" s="11">
        <f t="shared" si="0"/>
        <v>2</v>
      </c>
      <c r="D18" s="15" t="s">
        <v>40</v>
      </c>
      <c r="E18" s="16">
        <f t="shared" si="1"/>
        <v>1.9583333333333335</v>
      </c>
      <c r="F18" s="16"/>
      <c r="G18" s="16"/>
      <c r="H18" s="16"/>
      <c r="I18" s="16">
        <v>0.9583333333333334</v>
      </c>
      <c r="J18" s="16"/>
      <c r="K18" s="16"/>
      <c r="L18" s="16"/>
      <c r="M18" s="16"/>
      <c r="N18" s="16"/>
      <c r="O18" s="16"/>
      <c r="P18" s="16"/>
      <c r="Q18" s="16"/>
      <c r="R18" s="16">
        <v>1</v>
      </c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90</v>
      </c>
      <c r="C19" s="11">
        <f t="shared" si="0"/>
        <v>1</v>
      </c>
      <c r="D19" s="15" t="s">
        <v>41</v>
      </c>
      <c r="E19" s="16">
        <f t="shared" si="1"/>
        <v>0.16666666666666666</v>
      </c>
      <c r="F19" s="16"/>
      <c r="G19" s="16"/>
      <c r="H19" s="16"/>
      <c r="I19" s="16">
        <v>0.16666666666666666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92</v>
      </c>
      <c r="C20" s="11">
        <f t="shared" si="0"/>
        <v>1</v>
      </c>
      <c r="D20" s="15" t="s">
        <v>55</v>
      </c>
      <c r="E20" s="16">
        <f t="shared" si="1"/>
        <v>0.2916666666666667</v>
      </c>
      <c r="F20" s="16"/>
      <c r="G20" s="16"/>
      <c r="H20" s="16"/>
      <c r="I20" s="16">
        <v>0.2916666666666667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102</v>
      </c>
      <c r="C21" s="11">
        <f t="shared" si="0"/>
        <v>1</v>
      </c>
      <c r="D21" s="15" t="s">
        <v>56</v>
      </c>
      <c r="E21" s="16">
        <f t="shared" si="1"/>
        <v>0.3076923076923077</v>
      </c>
      <c r="F21" s="16"/>
      <c r="G21" s="16"/>
      <c r="H21" s="16"/>
      <c r="I21" s="16"/>
      <c r="J21" s="16"/>
      <c r="K21" s="16">
        <v>0.3076923076923077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93</v>
      </c>
      <c r="C22" s="11">
        <f t="shared" si="0"/>
        <v>1</v>
      </c>
      <c r="D22" s="15" t="s">
        <v>57</v>
      </c>
      <c r="E22" s="16">
        <f t="shared" si="1"/>
        <v>0.375</v>
      </c>
      <c r="F22" s="16"/>
      <c r="G22" s="16"/>
      <c r="H22" s="16"/>
      <c r="I22" s="16">
        <v>0.375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8" t="s">
        <v>20</v>
      </c>
      <c r="C23" s="11">
        <f t="shared" si="0"/>
        <v>1</v>
      </c>
      <c r="D23" s="15" t="s">
        <v>58</v>
      </c>
      <c r="E23" s="16">
        <f t="shared" si="1"/>
        <v>0.4583333333333333</v>
      </c>
      <c r="F23" s="16"/>
      <c r="G23" s="16"/>
      <c r="H23" s="16"/>
      <c r="I23" s="16">
        <v>0.4583333333333333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48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0.5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119</v>
      </c>
      <c r="C25" s="11">
        <f t="shared" si="0"/>
        <v>1</v>
      </c>
      <c r="D25" s="15" t="s">
        <v>60</v>
      </c>
      <c r="E25" s="16">
        <f t="shared" si="1"/>
        <v>0.5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0.5</v>
      </c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120</v>
      </c>
      <c r="C26" s="11">
        <f t="shared" si="0"/>
        <v>1</v>
      </c>
      <c r="D26" s="15" t="s">
        <v>61</v>
      </c>
      <c r="E26" s="16">
        <f t="shared" si="1"/>
        <v>0.5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0.5</v>
      </c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121</v>
      </c>
      <c r="C27" s="11">
        <f t="shared" si="0"/>
        <v>1</v>
      </c>
      <c r="D27" s="15" t="s">
        <v>62</v>
      </c>
      <c r="E27" s="16">
        <f t="shared" si="1"/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0.5</v>
      </c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23</v>
      </c>
      <c r="C28" s="11">
        <f t="shared" si="0"/>
        <v>1</v>
      </c>
      <c r="D28" s="15" t="s">
        <v>63</v>
      </c>
      <c r="E28" s="16">
        <f t="shared" si="1"/>
        <v>0.5384615384615384</v>
      </c>
      <c r="F28" s="16"/>
      <c r="G28" s="16"/>
      <c r="H28" s="16"/>
      <c r="I28" s="16"/>
      <c r="J28" s="16"/>
      <c r="K28" s="16">
        <v>0.5384615384615384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24</v>
      </c>
      <c r="C29" s="11">
        <f t="shared" si="0"/>
        <v>1</v>
      </c>
      <c r="D29" s="15" t="s">
        <v>64</v>
      </c>
      <c r="E29" s="16">
        <f t="shared" si="1"/>
        <v>0.6153846153846154</v>
      </c>
      <c r="F29" s="16"/>
      <c r="G29" s="16"/>
      <c r="H29" s="16"/>
      <c r="I29" s="16"/>
      <c r="J29" s="16"/>
      <c r="K29" s="16">
        <v>0.6153846153846154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27</v>
      </c>
      <c r="C30" s="11">
        <f t="shared" si="0"/>
        <v>1</v>
      </c>
      <c r="D30" s="15" t="s">
        <v>70</v>
      </c>
      <c r="E30" s="16">
        <f t="shared" si="1"/>
        <v>0.625</v>
      </c>
      <c r="F30" s="16"/>
      <c r="G30" s="16"/>
      <c r="H30" s="16"/>
      <c r="I30" s="16">
        <v>0.625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80</v>
      </c>
      <c r="C31" s="11">
        <f t="shared" si="0"/>
        <v>1</v>
      </c>
      <c r="D31" s="15" t="s">
        <v>71</v>
      </c>
      <c r="E31" s="16">
        <f t="shared" si="1"/>
        <v>0.6666666666666666</v>
      </c>
      <c r="F31" s="16"/>
      <c r="G31" s="16"/>
      <c r="H31" s="16"/>
      <c r="I31" s="16">
        <v>0.6666666666666666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95</v>
      </c>
      <c r="C32" s="11">
        <f t="shared" si="0"/>
        <v>1</v>
      </c>
      <c r="D32" s="15" t="s">
        <v>74</v>
      </c>
      <c r="E32" s="16">
        <f t="shared" si="1"/>
        <v>0.7083333333333334</v>
      </c>
      <c r="F32" s="16"/>
      <c r="G32" s="16"/>
      <c r="H32" s="16"/>
      <c r="I32" s="16">
        <v>0.7083333333333334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26</v>
      </c>
      <c r="C33" s="11">
        <f t="shared" si="0"/>
        <v>1</v>
      </c>
      <c r="D33" s="15" t="s">
        <v>77</v>
      </c>
      <c r="E33" s="16">
        <f t="shared" si="1"/>
        <v>0.7916666666666666</v>
      </c>
      <c r="F33" s="16"/>
      <c r="G33" s="16"/>
      <c r="H33" s="16"/>
      <c r="I33" s="16">
        <v>0.7916666666666666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104</v>
      </c>
      <c r="C34" s="11">
        <f t="shared" si="0"/>
        <v>1</v>
      </c>
      <c r="D34" s="15" t="s">
        <v>83</v>
      </c>
      <c r="E34" s="16">
        <f t="shared" si="1"/>
        <v>0.8461538461538461</v>
      </c>
      <c r="F34" s="16"/>
      <c r="G34" s="16"/>
      <c r="H34" s="16"/>
      <c r="I34" s="16"/>
      <c r="J34" s="16"/>
      <c r="K34" s="16">
        <v>0.8461538461538461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97</v>
      </c>
      <c r="C35" s="11">
        <f t="shared" si="0"/>
        <v>1</v>
      </c>
      <c r="D35" s="15" t="s">
        <v>112</v>
      </c>
      <c r="E35" s="16">
        <f t="shared" si="1"/>
        <v>0.875</v>
      </c>
      <c r="F35" s="16"/>
      <c r="G35" s="16"/>
      <c r="H35" s="16"/>
      <c r="I35" s="16">
        <v>0.875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98</v>
      </c>
      <c r="C36" s="11">
        <f t="shared" si="0"/>
        <v>1</v>
      </c>
      <c r="D36" s="15" t="s">
        <v>116</v>
      </c>
      <c r="E36" s="16">
        <f t="shared" si="1"/>
        <v>0.9166666666666666</v>
      </c>
      <c r="F36" s="16"/>
      <c r="G36" s="16"/>
      <c r="H36" s="16"/>
      <c r="I36" s="16">
        <v>0.9166666666666666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0" t="s">
        <v>100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105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69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>
        <v>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 t="s">
        <v>115</v>
      </c>
      <c r="C40" s="11">
        <f t="shared" si="0"/>
        <v>1</v>
      </c>
      <c r="D40" s="15" t="s">
        <v>126</v>
      </c>
      <c r="E40" s="16">
        <f t="shared" si="1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 t="s">
        <v>129</v>
      </c>
      <c r="C41" s="11">
        <f t="shared" si="0"/>
        <v>1</v>
      </c>
      <c r="D41" s="15" t="s">
        <v>132</v>
      </c>
      <c r="E41" s="16">
        <f t="shared" si="1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1</v>
      </c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3" customWidth="1"/>
    <col min="4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4" t="s">
        <v>7</v>
      </c>
      <c r="C1" s="26" t="s">
        <v>0</v>
      </c>
      <c r="D1" s="28" t="s">
        <v>1</v>
      </c>
      <c r="E1" s="30" t="s">
        <v>2</v>
      </c>
      <c r="F1" s="5" t="s">
        <v>8</v>
      </c>
      <c r="G1" s="5" t="s">
        <v>13</v>
      </c>
      <c r="H1" s="5" t="s">
        <v>14</v>
      </c>
      <c r="I1" s="5" t="s">
        <v>19</v>
      </c>
      <c r="J1" s="6" t="s">
        <v>42</v>
      </c>
      <c r="K1" s="9" t="s">
        <v>43</v>
      </c>
      <c r="L1" s="4" t="s">
        <v>65</v>
      </c>
      <c r="M1" s="5" t="s">
        <v>67</v>
      </c>
      <c r="N1" s="9" t="s">
        <v>72</v>
      </c>
      <c r="O1" s="5" t="s">
        <v>75</v>
      </c>
      <c r="P1" s="5" t="s">
        <v>78</v>
      </c>
      <c r="Q1" s="5" t="s">
        <v>79</v>
      </c>
      <c r="R1" s="9" t="s">
        <v>81</v>
      </c>
      <c r="S1" s="5" t="s">
        <v>82</v>
      </c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42764</v>
      </c>
      <c r="G2" s="7">
        <v>42798</v>
      </c>
      <c r="H2" s="7">
        <v>42820</v>
      </c>
      <c r="I2" s="7">
        <v>42833</v>
      </c>
      <c r="J2" s="7">
        <v>42868</v>
      </c>
      <c r="K2" s="7" t="s">
        <v>44</v>
      </c>
      <c r="L2" s="7" t="s">
        <v>66</v>
      </c>
      <c r="M2" s="7">
        <v>42952</v>
      </c>
      <c r="N2" s="7">
        <v>43001</v>
      </c>
      <c r="O2" s="7">
        <v>43015</v>
      </c>
      <c r="P2" s="7">
        <v>43036</v>
      </c>
      <c r="Q2" s="7">
        <v>43043</v>
      </c>
      <c r="R2" s="7">
        <v>43043</v>
      </c>
      <c r="S2" s="7">
        <v>43050</v>
      </c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5</v>
      </c>
      <c r="C3" s="11">
        <f aca="true" t="shared" si="0" ref="C3:C34">COUNTA(F3:Z3)</f>
        <v>4</v>
      </c>
      <c r="D3" s="15" t="s">
        <v>10</v>
      </c>
      <c r="E3" s="16">
        <f>SUMPRODUCT(SMALL(F3:Z3,{1;2;3}))</f>
        <v>0.37222222222222223</v>
      </c>
      <c r="F3" s="16">
        <v>0.25</v>
      </c>
      <c r="G3" s="16"/>
      <c r="H3" s="16"/>
      <c r="I3" s="16">
        <v>0.06666666666666667</v>
      </c>
      <c r="J3" s="16"/>
      <c r="K3" s="16">
        <v>0.05555555555555555</v>
      </c>
      <c r="L3" s="16"/>
      <c r="M3" s="16"/>
      <c r="N3" s="16"/>
      <c r="O3" s="16"/>
      <c r="P3" s="16"/>
      <c r="Q3" s="16"/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1:26" ht="12.75">
      <c r="A4" s="3"/>
      <c r="B4" s="17" t="s">
        <v>4</v>
      </c>
      <c r="C4" s="11">
        <f t="shared" si="0"/>
        <v>7</v>
      </c>
      <c r="D4" s="15" t="s">
        <v>3</v>
      </c>
      <c r="E4" s="16">
        <f>SUMPRODUCT(SMALL(F4:Z4,{1;2;3}))</f>
        <v>0.6333333333333333</v>
      </c>
      <c r="F4" s="16">
        <v>0.75</v>
      </c>
      <c r="G4" s="16">
        <v>0.5</v>
      </c>
      <c r="H4" s="16"/>
      <c r="I4" s="16">
        <v>0.13333333333333333</v>
      </c>
      <c r="J4" s="16">
        <v>0.25</v>
      </c>
      <c r="K4" s="16"/>
      <c r="L4" s="16"/>
      <c r="M4" s="16">
        <v>0.25</v>
      </c>
      <c r="N4" s="16">
        <v>0.5</v>
      </c>
      <c r="O4" s="16"/>
      <c r="P4" s="16"/>
      <c r="Q4" s="16"/>
      <c r="R4" s="16">
        <v>0.5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6</v>
      </c>
      <c r="C5" s="11">
        <f t="shared" si="0"/>
        <v>4</v>
      </c>
      <c r="D5" s="15" t="s">
        <v>11</v>
      </c>
      <c r="E5" s="16">
        <f>SUMPRODUCT(SMALL(F5:Z5,{1;2;3}))</f>
        <v>1.3333333333333333</v>
      </c>
      <c r="F5" s="16">
        <v>0.5</v>
      </c>
      <c r="G5" s="16"/>
      <c r="H5" s="16">
        <v>0.3333333333333333</v>
      </c>
      <c r="I5" s="16"/>
      <c r="J5" s="16">
        <v>0.5</v>
      </c>
      <c r="K5" s="16"/>
      <c r="L5" s="16"/>
      <c r="M5" s="16">
        <v>0.75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16</v>
      </c>
      <c r="C6" s="11">
        <f t="shared" si="0"/>
        <v>3</v>
      </c>
      <c r="D6" s="15" t="s">
        <v>12</v>
      </c>
      <c r="E6" s="16">
        <f>SUMPRODUCT(SMALL(F6:Z6,{1;2;3}))</f>
        <v>1.4333333333333333</v>
      </c>
      <c r="F6" s="16"/>
      <c r="G6" s="16"/>
      <c r="H6" s="16">
        <v>1</v>
      </c>
      <c r="I6" s="16">
        <v>0.26666666666666666</v>
      </c>
      <c r="J6" s="16"/>
      <c r="K6" s="16">
        <v>0.16666666666666666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" t="s">
        <v>54</v>
      </c>
      <c r="C7" s="11">
        <f t="shared" si="0"/>
        <v>4</v>
      </c>
      <c r="D7" s="15" t="s">
        <v>17</v>
      </c>
      <c r="E7" s="16">
        <f>SUMPRODUCT(SMALL(F7:Z7,{1;2;3}))</f>
        <v>1.5</v>
      </c>
      <c r="F7" s="16"/>
      <c r="G7" s="16"/>
      <c r="H7" s="16"/>
      <c r="I7" s="16"/>
      <c r="J7" s="16"/>
      <c r="K7" s="16">
        <v>1</v>
      </c>
      <c r="L7" s="16"/>
      <c r="M7" s="16"/>
      <c r="N7" s="16">
        <v>0.5</v>
      </c>
      <c r="O7" s="16">
        <v>0.5</v>
      </c>
      <c r="P7" s="16">
        <v>0.5</v>
      </c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2" t="s">
        <v>21</v>
      </c>
      <c r="C8" s="11">
        <f t="shared" si="0"/>
        <v>4</v>
      </c>
      <c r="D8" s="15" t="s">
        <v>18</v>
      </c>
      <c r="E8" s="16">
        <f>SUMPRODUCT(SMALL(F8:Z8,{1;2;3}))</f>
        <v>1.5666666666666667</v>
      </c>
      <c r="F8" s="16"/>
      <c r="G8" s="16"/>
      <c r="H8" s="16"/>
      <c r="I8" s="16">
        <v>0.4</v>
      </c>
      <c r="J8" s="16"/>
      <c r="K8" s="16">
        <v>0.6666666666666666</v>
      </c>
      <c r="L8" s="16">
        <v>0.5</v>
      </c>
      <c r="M8" s="16"/>
      <c r="N8" s="16"/>
      <c r="O8" s="16"/>
      <c r="P8" s="16"/>
      <c r="Q8" s="16"/>
      <c r="R8" s="16"/>
      <c r="S8" s="16">
        <v>1</v>
      </c>
      <c r="T8" s="16"/>
      <c r="U8" s="16"/>
      <c r="V8" s="16"/>
      <c r="W8" s="16"/>
      <c r="X8" s="16"/>
      <c r="Y8" s="16"/>
      <c r="Z8" s="16"/>
    </row>
    <row r="9" spans="2:26" ht="12.75">
      <c r="B9" s="18" t="s">
        <v>15</v>
      </c>
      <c r="C9" s="11">
        <f t="shared" si="0"/>
        <v>3</v>
      </c>
      <c r="D9" s="15" t="s">
        <v>31</v>
      </c>
      <c r="E9" s="16">
        <f>SUMPRODUCT(SMALL(F9:Z9,{1;2;3}))</f>
        <v>2</v>
      </c>
      <c r="F9" s="16"/>
      <c r="G9" s="16"/>
      <c r="H9" s="16">
        <v>0.6666666666666666</v>
      </c>
      <c r="I9" s="16">
        <v>0.3333333333333333</v>
      </c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" t="s">
        <v>20</v>
      </c>
      <c r="C10" s="11">
        <f t="shared" si="0"/>
        <v>2</v>
      </c>
      <c r="D10" s="15" t="s">
        <v>32</v>
      </c>
      <c r="E10" s="16">
        <f aca="true" t="shared" si="1" ref="E10:E34">SUM(F10:Z10)</f>
        <v>0.95</v>
      </c>
      <c r="F10" s="16"/>
      <c r="G10" s="16"/>
      <c r="H10" s="16"/>
      <c r="I10" s="16">
        <v>0.2</v>
      </c>
      <c r="J10" s="16">
        <v>0.75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" t="s">
        <v>24</v>
      </c>
      <c r="C11" s="11">
        <f t="shared" si="0"/>
        <v>2</v>
      </c>
      <c r="D11" s="15" t="s">
        <v>33</v>
      </c>
      <c r="E11" s="16">
        <f t="shared" si="1"/>
        <v>1.0444444444444443</v>
      </c>
      <c r="F11" s="16"/>
      <c r="G11" s="16"/>
      <c r="H11" s="16"/>
      <c r="I11" s="16">
        <v>0.6</v>
      </c>
      <c r="J11" s="16"/>
      <c r="K11" s="16">
        <v>0.4444444444444444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2" t="s">
        <v>23</v>
      </c>
      <c r="C12" s="11">
        <f t="shared" si="0"/>
        <v>2</v>
      </c>
      <c r="D12" s="15" t="s">
        <v>34</v>
      </c>
      <c r="E12" s="16">
        <f t="shared" si="1"/>
        <v>1.1444444444444444</v>
      </c>
      <c r="F12" s="16"/>
      <c r="G12" s="16"/>
      <c r="H12" s="16"/>
      <c r="I12" s="16">
        <v>0.5333333333333333</v>
      </c>
      <c r="J12" s="16"/>
      <c r="K12" s="16">
        <v>0.6111111111111112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1.1888888888888889</v>
      </c>
      <c r="F13" s="16"/>
      <c r="G13" s="16"/>
      <c r="H13" s="16"/>
      <c r="I13" s="16">
        <v>0.4666666666666667</v>
      </c>
      <c r="J13" s="16"/>
      <c r="K13" s="16">
        <v>0.7222222222222222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" t="s">
        <v>52</v>
      </c>
      <c r="C14" s="11">
        <f t="shared" si="0"/>
        <v>2</v>
      </c>
      <c r="D14" s="15" t="s">
        <v>36</v>
      </c>
      <c r="E14" s="16">
        <f t="shared" si="1"/>
        <v>1.3888888888888888</v>
      </c>
      <c r="F14" s="16"/>
      <c r="G14" s="16"/>
      <c r="H14" s="16"/>
      <c r="I14" s="16"/>
      <c r="J14" s="16"/>
      <c r="K14" s="16">
        <v>0.8888888888888888</v>
      </c>
      <c r="L14" s="16"/>
      <c r="M14" s="16"/>
      <c r="N14" s="16"/>
      <c r="O14" s="16"/>
      <c r="P14" s="16"/>
      <c r="Q14" s="16">
        <v>0.5</v>
      </c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" t="s">
        <v>28</v>
      </c>
      <c r="C15" s="11">
        <f t="shared" si="0"/>
        <v>2</v>
      </c>
      <c r="D15" s="15" t="s">
        <v>37</v>
      </c>
      <c r="E15" s="16">
        <f t="shared" si="1"/>
        <v>1.7000000000000002</v>
      </c>
      <c r="F15" s="16"/>
      <c r="G15" s="16"/>
      <c r="H15" s="16"/>
      <c r="I15" s="16">
        <v>0.8666666666666667</v>
      </c>
      <c r="J15" s="16"/>
      <c r="K15" s="16">
        <v>0.8333333333333334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2" t="s">
        <v>29</v>
      </c>
      <c r="C16" s="11">
        <f t="shared" si="0"/>
        <v>2</v>
      </c>
      <c r="D16" s="15" t="s">
        <v>38</v>
      </c>
      <c r="E16" s="16">
        <f t="shared" si="1"/>
        <v>1.7111111111111112</v>
      </c>
      <c r="F16" s="16"/>
      <c r="G16" s="16"/>
      <c r="H16" s="16"/>
      <c r="I16" s="16">
        <v>0.9333333333333333</v>
      </c>
      <c r="J16" s="16"/>
      <c r="K16" s="16">
        <v>0.7777777777777778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76</v>
      </c>
      <c r="C17" s="11">
        <f t="shared" si="0"/>
        <v>2</v>
      </c>
      <c r="D17" s="15" t="s">
        <v>39</v>
      </c>
      <c r="E17" s="16">
        <f t="shared" si="1"/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" t="s">
        <v>45</v>
      </c>
      <c r="C18" s="11">
        <f t="shared" si="0"/>
        <v>1</v>
      </c>
      <c r="D18" s="15" t="s">
        <v>40</v>
      </c>
      <c r="E18" s="16">
        <f t="shared" si="1"/>
        <v>0.1111111111111111</v>
      </c>
      <c r="F18" s="16"/>
      <c r="G18" s="16"/>
      <c r="H18" s="16"/>
      <c r="I18" s="16"/>
      <c r="J18" s="16"/>
      <c r="K18" s="16">
        <v>0.1111111111111111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2" t="s">
        <v>46</v>
      </c>
      <c r="C19" s="11">
        <f t="shared" si="0"/>
        <v>1</v>
      </c>
      <c r="D19" s="15" t="s">
        <v>41</v>
      </c>
      <c r="E19" s="16">
        <f t="shared" si="1"/>
        <v>0.2222222222222222</v>
      </c>
      <c r="F19" s="16"/>
      <c r="G19" s="16"/>
      <c r="H19" s="16"/>
      <c r="I19" s="16"/>
      <c r="J19" s="16"/>
      <c r="K19" s="16">
        <v>0.2222222222222222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" t="s">
        <v>47</v>
      </c>
      <c r="C20" s="11">
        <f t="shared" si="0"/>
        <v>1</v>
      </c>
      <c r="D20" s="15" t="s">
        <v>55</v>
      </c>
      <c r="E20" s="16">
        <f t="shared" si="1"/>
        <v>0.2777777777777778</v>
      </c>
      <c r="F20" s="16"/>
      <c r="G20" s="16"/>
      <c r="H20" s="16"/>
      <c r="I20" s="16"/>
      <c r="J20" s="16"/>
      <c r="K20" s="16">
        <v>0.2777777777777778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2" t="s">
        <v>48</v>
      </c>
      <c r="C21" s="11">
        <f t="shared" si="0"/>
        <v>1</v>
      </c>
      <c r="D21" s="15" t="s">
        <v>56</v>
      </c>
      <c r="E21" s="16">
        <f t="shared" si="1"/>
        <v>0.3333333333333333</v>
      </c>
      <c r="F21" s="16"/>
      <c r="G21" s="16"/>
      <c r="H21" s="16"/>
      <c r="I21" s="16"/>
      <c r="J21" s="16"/>
      <c r="K21" s="16">
        <v>0.3333333333333333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" t="s">
        <v>49</v>
      </c>
      <c r="C22" s="11">
        <f t="shared" si="0"/>
        <v>1</v>
      </c>
      <c r="D22" s="15" t="s">
        <v>57</v>
      </c>
      <c r="E22" s="16">
        <f t="shared" si="1"/>
        <v>0.3888888888888889</v>
      </c>
      <c r="F22" s="16"/>
      <c r="G22" s="16"/>
      <c r="H22" s="16"/>
      <c r="I22" s="16"/>
      <c r="J22" s="16"/>
      <c r="K22" s="16">
        <v>0.3888888888888889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68</v>
      </c>
      <c r="C23" s="11">
        <f t="shared" si="0"/>
        <v>1</v>
      </c>
      <c r="D23" s="15" t="s">
        <v>58</v>
      </c>
      <c r="E23" s="16">
        <f t="shared" si="1"/>
        <v>0.5</v>
      </c>
      <c r="F23" s="16"/>
      <c r="G23" s="16"/>
      <c r="H23" s="16"/>
      <c r="I23" s="16"/>
      <c r="J23" s="16"/>
      <c r="K23" s="16"/>
      <c r="L23" s="16"/>
      <c r="M23" s="16">
        <v>0.5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2" t="s">
        <v>50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>
        <v>0.5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" t="s">
        <v>51</v>
      </c>
      <c r="C25" s="11">
        <f t="shared" si="0"/>
        <v>1</v>
      </c>
      <c r="D25" s="15" t="s">
        <v>60</v>
      </c>
      <c r="E25" s="16">
        <f t="shared" si="1"/>
        <v>0.5555555555555556</v>
      </c>
      <c r="F25" s="16"/>
      <c r="G25" s="16"/>
      <c r="H25" s="16"/>
      <c r="I25" s="16"/>
      <c r="J25" s="16"/>
      <c r="K25" s="16">
        <v>0.5555555555555556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2" t="s">
        <v>25</v>
      </c>
      <c r="C26" s="11">
        <f t="shared" si="0"/>
        <v>1</v>
      </c>
      <c r="D26" s="15" t="s">
        <v>61</v>
      </c>
      <c r="E26" s="16">
        <f t="shared" si="1"/>
        <v>0.6666666666666666</v>
      </c>
      <c r="F26" s="16"/>
      <c r="G26" s="16"/>
      <c r="H26" s="16"/>
      <c r="I26" s="16">
        <v>0.6666666666666666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" t="s">
        <v>26</v>
      </c>
      <c r="C27" s="11">
        <f t="shared" si="0"/>
        <v>1</v>
      </c>
      <c r="D27" s="15" t="s">
        <v>62</v>
      </c>
      <c r="E27" s="16">
        <f t="shared" si="1"/>
        <v>0.7333333333333333</v>
      </c>
      <c r="F27" s="16"/>
      <c r="G27" s="16"/>
      <c r="H27" s="16"/>
      <c r="I27" s="16">
        <v>0.7333333333333333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2" t="s">
        <v>27</v>
      </c>
      <c r="C28" s="11">
        <f t="shared" si="0"/>
        <v>1</v>
      </c>
      <c r="D28" s="15" t="s">
        <v>63</v>
      </c>
      <c r="E28" s="16">
        <f t="shared" si="1"/>
        <v>0.8</v>
      </c>
      <c r="F28" s="16"/>
      <c r="G28" s="16"/>
      <c r="H28" s="16"/>
      <c r="I28" s="16">
        <v>0.8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2" t="s">
        <v>53</v>
      </c>
      <c r="C29" s="11">
        <f t="shared" si="0"/>
        <v>1</v>
      </c>
      <c r="D29" s="15" t="s">
        <v>64</v>
      </c>
      <c r="E29" s="16">
        <f t="shared" si="1"/>
        <v>0.9444444444444444</v>
      </c>
      <c r="F29" s="16"/>
      <c r="G29" s="16"/>
      <c r="H29" s="16"/>
      <c r="I29" s="16"/>
      <c r="J29" s="16"/>
      <c r="K29" s="16">
        <v>0.9444444444444444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9</v>
      </c>
      <c r="C30" s="11">
        <f t="shared" si="0"/>
        <v>1</v>
      </c>
      <c r="D30" s="15" t="s">
        <v>70</v>
      </c>
      <c r="E30" s="16">
        <f t="shared" si="1"/>
        <v>1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" t="s">
        <v>30</v>
      </c>
      <c r="C31" s="11">
        <f t="shared" si="0"/>
        <v>1</v>
      </c>
      <c r="D31" s="15" t="s">
        <v>71</v>
      </c>
      <c r="E31" s="16">
        <f t="shared" si="1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69</v>
      </c>
      <c r="C32" s="11">
        <f t="shared" si="0"/>
        <v>1</v>
      </c>
      <c r="D32" s="15" t="s">
        <v>74</v>
      </c>
      <c r="E32" s="16">
        <f t="shared" si="1"/>
        <v>1</v>
      </c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73</v>
      </c>
      <c r="C33" s="11">
        <f t="shared" si="0"/>
        <v>1</v>
      </c>
      <c r="D33" s="15" t="s">
        <v>77</v>
      </c>
      <c r="E33" s="16">
        <f t="shared" si="1"/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80</v>
      </c>
      <c r="C34" s="11">
        <f t="shared" si="0"/>
        <v>1</v>
      </c>
      <c r="D34" s="15" t="s">
        <v>83</v>
      </c>
      <c r="E34" s="16">
        <f t="shared" si="1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1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/>
      <c r="C35" s="11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2"/>
      <c r="C36" s="11"/>
      <c r="D36" s="1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>
      <c r="C37" s="12"/>
    </row>
    <row r="38" spans="3:4" ht="12.75">
      <c r="C38" s="14"/>
      <c r="D38" s="12"/>
    </row>
    <row r="39" ht="12.75">
      <c r="D39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Veinluc Lucena</cp:lastModifiedBy>
  <cp:lastPrinted>2013-04-23T16:56:28Z</cp:lastPrinted>
  <dcterms:created xsi:type="dcterms:W3CDTF">2011-05-28T09:21:45Z</dcterms:created>
  <dcterms:modified xsi:type="dcterms:W3CDTF">2024-04-20T10:40:28Z</dcterms:modified>
  <cp:category/>
  <cp:version/>
  <cp:contentType/>
  <cp:contentStatus/>
</cp:coreProperties>
</file>