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<sst xmlns="http://schemas.openxmlformats.org/spreadsheetml/2006/main" count="121" uniqueCount="121">
  <si>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Nº CARRERAS</t>
  </si>
  <si>
    <t>CLASIFICACION</t>
  </si>
  <si>
    <t>PUNTUACION</t>
  </si>
  <si>
    <t>1º</t>
  </si>
  <si>
    <t>2º</t>
  </si>
  <si>
    <t>3º</t>
  </si>
  <si>
    <t>FRANCISCO JAVIER REYES FERNANDEZ</t>
  </si>
  <si>
    <t>FRANCISCO DE ASIS DE MORA PEREZ</t>
  </si>
  <si>
    <t xml:space="preserve">RANKING TRAIL 2017                                      CLUB MARATON LUCENA </t>
  </si>
  <si>
    <t>X-TRAIL CERRO MURIANO</t>
  </si>
  <si>
    <t>JOSE ESCRIBANO MUÑOZ</t>
  </si>
  <si>
    <t>III MARATON ALPINA ALPARGATA TRAIL</t>
  </si>
  <si>
    <t>JAVIER JIMENEZ JIMENEZ</t>
  </si>
  <si>
    <t>CARLOS MARTOS MAILLO</t>
  </si>
  <si>
    <t>MIGUEL ANGEL REYES FERNANDEZ</t>
  </si>
  <si>
    <t>JESUS PINEDA VARO</t>
  </si>
  <si>
    <t>JOSE LUIS LOPEZ PAREJO</t>
  </si>
  <si>
    <t>JUAN LOPEZ HERRERO</t>
  </si>
  <si>
    <t>ANTONIO VELARDE PARRA</t>
  </si>
  <si>
    <t>ANTONIO CRUZ LARA</t>
  </si>
  <si>
    <t>4º</t>
  </si>
  <si>
    <t>5º</t>
  </si>
  <si>
    <t>6º</t>
  </si>
  <si>
    <t>7º</t>
  </si>
  <si>
    <t>8º</t>
  </si>
  <si>
    <t>9º</t>
  </si>
  <si>
    <t>10º</t>
  </si>
  <si>
    <t>11º</t>
  </si>
  <si>
    <t>I TRAIL VILLAFRANCA</t>
  </si>
  <si>
    <t>JAVIER VERGARA SERRANO</t>
  </si>
  <si>
    <t>FRANCISCO JAVIER OSUNA PRIETO</t>
  </si>
  <si>
    <t>FRANCISCO MARIN RUIZ</t>
  </si>
  <si>
    <t>JOSE GOMEZ GOMEZ</t>
  </si>
  <si>
    <t>GONZALO SANCHEZ GARCIA</t>
  </si>
  <si>
    <t>ANDRES RODRIGUEZ GUTIERREZ</t>
  </si>
  <si>
    <t>FRANCISCO JESUS MARTINEZ CAMPAÑA</t>
  </si>
  <si>
    <t>LUCIA BEATO RAMIREZ</t>
  </si>
  <si>
    <t>12º</t>
  </si>
  <si>
    <t>13º</t>
  </si>
  <si>
    <t>14º</t>
  </si>
  <si>
    <t>15º</t>
  </si>
  <si>
    <t>16º</t>
  </si>
  <si>
    <t>17º</t>
  </si>
  <si>
    <t>18º</t>
  </si>
  <si>
    <t>19º</t>
  </si>
  <si>
    <t>VI ULTRA TRAIL SIERRAS DE BANDOLERO</t>
  </si>
  <si>
    <t>II TRAIL MONTES COMUNALES ADAMUZ</t>
  </si>
  <si>
    <t>MANUEL LUNA GARCIA</t>
  </si>
  <si>
    <t>MANUEL DIAZ CORRAL</t>
  </si>
  <si>
    <t>CARLOS MAILLO LEGAZA</t>
  </si>
  <si>
    <t>JOSEFA RUIZ GUTIERREZ</t>
  </si>
  <si>
    <t>MARIA DEL CARMEN MOLINA VALENZUELA</t>
  </si>
  <si>
    <t>MARIA DEL MAR OSUNA PEREZ</t>
  </si>
  <si>
    <t>MARIBEL RUIZ PACHECO</t>
  </si>
  <si>
    <t>20º</t>
  </si>
  <si>
    <t>21º</t>
  </si>
  <si>
    <t>22º</t>
  </si>
  <si>
    <t>23º</t>
  </si>
  <si>
    <t>24º</t>
  </si>
  <si>
    <t>25º</t>
  </si>
  <si>
    <t>26º</t>
  </si>
  <si>
    <t>I CARBONES TRAIL PUEBLA DE CAZALLA</t>
  </si>
  <si>
    <t>ARACELI AMARO EGEA</t>
  </si>
  <si>
    <t>27º</t>
  </si>
  <si>
    <t>IV EXTREME FILABRES TRAIL</t>
  </si>
  <si>
    <t>XIII PRUEBA HOMENAJE A LOS 101 KM RONDA. ULTRA TRAIL Y TRAIL</t>
  </si>
  <si>
    <t>FRANCISCO DE PAULA MORAN MUÑOZ</t>
  </si>
  <si>
    <t>28º</t>
  </si>
  <si>
    <t>VI TRAIL RUNNING GUZMAN EL BUENO</t>
  </si>
  <si>
    <t>ANTONIO CARRETERO ALCANTARA</t>
  </si>
  <si>
    <t>JUAN VALERA LARA</t>
  </si>
  <si>
    <t>ARACELI BURGOS ARANDA</t>
  </si>
  <si>
    <t>29º</t>
  </si>
  <si>
    <t>30º</t>
  </si>
  <si>
    <t>31º</t>
  </si>
  <si>
    <t>III CROSS TRAIL VILLA DE TEBA</t>
  </si>
  <si>
    <t>II OSTIPPO TRAIL ESTEPA</t>
  </si>
  <si>
    <t>AGUSTIN PAREJO FLORES</t>
  </si>
  <si>
    <t>JUAN DIAZ VILLEGAS</t>
  </si>
  <si>
    <t>FRANCISCO JAVIER BALLESTEROS CASTRO</t>
  </si>
  <si>
    <t>32º</t>
  </si>
  <si>
    <t>33º</t>
  </si>
  <si>
    <t>34º</t>
  </si>
  <si>
    <t>II IZAN TRAIL CABRA</t>
  </si>
  <si>
    <t>JESUS MOLERO SERENA</t>
  </si>
  <si>
    <t>PEDRO JESUS CARRILLO ESTEPA</t>
  </si>
  <si>
    <t>JUAN CARLOS ESTEPA MONTES</t>
  </si>
  <si>
    <t>AITOR LOPEZ PEREZ</t>
  </si>
  <si>
    <t>CARLOS NICOT BENITO</t>
  </si>
  <si>
    <t>FRANCISCO ARCOS SERRANO</t>
  </si>
  <si>
    <t>35º</t>
  </si>
  <si>
    <t>36º</t>
  </si>
  <si>
    <t>37º</t>
  </si>
  <si>
    <t>38º</t>
  </si>
  <si>
    <t>39º</t>
  </si>
  <si>
    <t>40º</t>
  </si>
  <si>
    <t>VI TRAIL NOCTURNO CASTILLO DE CARCABUEY</t>
  </si>
  <si>
    <t>II NIGHT TRAIL LA JABEGA RINCON DE LA VICTORIA</t>
  </si>
  <si>
    <t>FRANCISCO JAVIER BARRANCO GUERRERO</t>
  </si>
  <si>
    <t>41º</t>
  </si>
  <si>
    <t>V TABIQUE TRAIL GRAN CANARIA</t>
  </si>
  <si>
    <t>AITOR HURTADO LOPEZ</t>
  </si>
  <si>
    <t>42º</t>
  </si>
  <si>
    <t>IV TRAIL NOCTURNO SIERRA DE CORDOBA</t>
  </si>
  <si>
    <t>ULTRA TRAIL SIERRA DE SEGURA</t>
  </si>
  <si>
    <t>DARIO CARMONA BURGOS</t>
  </si>
  <si>
    <t>43º</t>
  </si>
  <si>
    <t>II TRAIL CAIXABANK MALAGA</t>
  </si>
  <si>
    <t>FRANCISCO JAVIER LIZANA ALVAREZ</t>
  </si>
  <si>
    <t>II BENEMERITA TRAIL SIERRA DE LA ALFAGUARA</t>
  </si>
  <si>
    <t>I TRAIL RUNNING DESIERTO DE GORAFE</t>
  </si>
  <si>
    <t>I TRAIL RUTA DEL VINO DE RONDA</t>
  </si>
  <si>
    <t>III TRAIL RUNNING COLISEO DE ALMEDINILLA</t>
  </si>
  <si>
    <t>I PALMITAL POSADAS TRAIL</t>
  </si>
  <si>
    <t>V SANITAS DOÑANA TRAIL MARATHON</t>
  </si>
  <si>
    <t>II TRAIL BOSQUE ENCANTADO LUGROS GRANADA</t>
  </si>
  <si>
    <t>JOSE LUIS MONTES GARCIA</t>
  </si>
  <si>
    <t>44º</t>
  </si>
  <si>
    <t>45º</t>
  </si>
  <si>
    <t>II TRAIL ALMANZOR TORROX</t>
  </si>
  <si>
    <t>V TRAIL LAS PALOMAS ZAHARA DE LA SIERRA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</si>
</sst>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5" fontId="0" fillId="34" borderId="11" xfId="0" applyNumberFormat="1" applyFon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5" fillId="33" borderId="10" xfId="0" applyFont="1" applyFill="1" applyBorder="1" applyAlignment="1">
      <alignment horizontal="center" vertical="center" textRotation="45" wrapText="1"/>
    </xf>
    <xf numFmtId="0" fontId="5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1"/>
  <sheetViews>
    <sheetView tabSelected="1" zoomScalePageLayoutView="0" workbookViewId="0" topLeftCell="A1">
      <pane xSplit="5" topLeftCell="Y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70" width="11.421875" style="10" customWidth="1"/>
  </cols>
  <sheetData>
    <row r="1" spans="2:70" ht="45" customHeight="1" thickTop="1">
      <c r="B1" s="21" t="s">
        <v>8</v>
      </c>
      <c r="C1" s="23" t="s">
        <v>0</v>
      </c>
      <c r="D1" s="25" t="s">
        <v>1</v>
      </c>
      <c r="E1" s="27" t="s">
        <v>2</v>
      </c>
      <c r="F1" s="14" t="s">
        <v>9</v>
      </c>
      <c r="G1" s="3" t="s">
        <v>11</v>
      </c>
      <c r="H1" s="3" t="s">
        <v>28</v>
      </c>
      <c r="I1" s="3" t="s">
        <v>45</v>
      </c>
      <c r="J1" s="3" t="s">
        <v>46</v>
      </c>
      <c r="K1" s="3" t="s">
        <v>61</v>
      </c>
      <c r="L1" s="14" t="s">
        <v>64</v>
      </c>
      <c r="M1" s="3" t="s">
        <v>65</v>
      </c>
      <c r="N1" s="3" t="s">
        <v>68</v>
      </c>
      <c r="O1" s="14" t="s">
        <v>75</v>
      </c>
      <c r="P1" s="14" t="s">
        <v>76</v>
      </c>
      <c r="Q1" s="14" t="s">
        <v>83</v>
      </c>
      <c r="R1" s="3" t="s">
        <v>96</v>
      </c>
      <c r="S1" s="3" t="s">
        <v>97</v>
      </c>
      <c r="T1" s="14" t="s">
        <v>100</v>
      </c>
      <c r="U1" s="3" t="s">
        <v>103</v>
      </c>
      <c r="V1" s="14" t="s">
        <v>104</v>
      </c>
      <c r="W1" s="3" t="s">
        <v>107</v>
      </c>
      <c r="X1" s="4" t="s">
        <v>109</v>
      </c>
      <c r="Y1" s="14" t="s">
        <v>110</v>
      </c>
      <c r="Z1" s="14" t="s">
        <v>111</v>
      </c>
      <c r="AA1" s="3" t="s">
        <v>112</v>
      </c>
      <c r="AB1" s="20" t="s">
        <v>113</v>
      </c>
      <c r="AC1" s="3" t="s">
        <v>114</v>
      </c>
      <c r="AD1" s="4" t="s">
        <v>115</v>
      </c>
      <c r="AE1" s="14" t="s">
        <v>119</v>
      </c>
      <c r="AF1" s="3" t="s">
        <v>120</v>
      </c>
      <c r="AG1" s="3"/>
      <c r="AH1" s="4"/>
      <c r="AI1" s="13"/>
      <c r="AJ1" s="3"/>
      <c r="AK1" s="3"/>
      <c r="AL1" s="3"/>
      <c r="AM1" s="3"/>
      <c r="AN1" s="3"/>
      <c r="AO1" s="3"/>
      <c r="AP1" s="3"/>
      <c r="AQ1" s="15"/>
      <c r="AR1" s="14"/>
      <c r="AS1" s="3"/>
      <c r="AT1" s="14"/>
      <c r="AU1" s="14"/>
      <c r="AV1" s="3"/>
      <c r="AW1" s="3"/>
      <c r="AX1" s="3"/>
      <c r="AY1" s="3"/>
      <c r="AZ1" s="14"/>
      <c r="BA1" s="13"/>
      <c r="BB1" s="14"/>
      <c r="BC1" s="13"/>
      <c r="BD1" s="14"/>
      <c r="BE1" s="14"/>
      <c r="BF1" s="3"/>
      <c r="BG1" s="14"/>
      <c r="BH1" s="14"/>
      <c r="BI1" s="3"/>
      <c r="BJ1" s="3"/>
      <c r="BK1" s="3"/>
      <c r="BL1" s="3"/>
      <c r="BM1" s="3"/>
      <c r="BN1" s="14"/>
      <c r="BO1" s="14"/>
      <c r="BP1" s="14"/>
      <c r="BQ1" s="3"/>
      <c r="BR1" s="14"/>
    </row>
    <row r="2" spans="2:70" s="6" customFormat="1" ht="12.75" customHeight="1">
      <c r="B2" s="22"/>
      <c r="C2" s="24"/>
      <c r="D2" s="26"/>
      <c r="E2" s="28"/>
      <c r="F2" s="5">
        <v>42750</v>
      </c>
      <c r="G2" s="5">
        <v>42764</v>
      </c>
      <c r="H2" s="5">
        <v>42778</v>
      </c>
      <c r="I2" s="5">
        <v>42798</v>
      </c>
      <c r="J2" s="5">
        <v>42813</v>
      </c>
      <c r="K2" s="5">
        <v>42813</v>
      </c>
      <c r="L2" s="5">
        <v>42813</v>
      </c>
      <c r="M2" s="5">
        <v>42820</v>
      </c>
      <c r="N2" s="5">
        <v>42826</v>
      </c>
      <c r="O2" s="5">
        <v>42848</v>
      </c>
      <c r="P2" s="5">
        <v>42883</v>
      </c>
      <c r="Q2" s="5">
        <v>42917</v>
      </c>
      <c r="R2" s="5">
        <v>42945</v>
      </c>
      <c r="S2" s="5">
        <v>42952</v>
      </c>
      <c r="T2" s="5">
        <v>42959</v>
      </c>
      <c r="U2" s="5">
        <v>42980</v>
      </c>
      <c r="V2" s="5">
        <v>43001</v>
      </c>
      <c r="W2" s="5">
        <v>43015</v>
      </c>
      <c r="X2" s="5">
        <v>43016</v>
      </c>
      <c r="Y2" s="5">
        <v>43023</v>
      </c>
      <c r="Z2" s="5">
        <v>43029</v>
      </c>
      <c r="AA2" s="5">
        <v>43030</v>
      </c>
      <c r="AB2" s="5">
        <v>43037</v>
      </c>
      <c r="AC2" s="5">
        <v>43043</v>
      </c>
      <c r="AD2" s="5">
        <v>43051</v>
      </c>
      <c r="AE2" s="5">
        <v>43085</v>
      </c>
      <c r="AF2" s="5">
        <v>43085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16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2:70" ht="12.75">
      <c r="B3" s="19" t="s">
        <v>6</v>
      </c>
      <c r="C3" s="8">
        <f aca="true" t="shared" si="0" ref="C3:C47">COUNTA(F3:BR3)</f>
        <v>7</v>
      </c>
      <c r="D3" s="11" t="s">
        <v>3</v>
      </c>
      <c r="E3" s="18">
        <f>SUMPRODUCT(SMALL(F3:BZ3,{1;2;3;4;5}))</f>
        <v>2.106060606060606</v>
      </c>
      <c r="F3" s="17">
        <v>0.3333333333333333</v>
      </c>
      <c r="G3" s="17">
        <v>0.75</v>
      </c>
      <c r="H3" s="17">
        <v>0.2727272727272727</v>
      </c>
      <c r="I3" s="18">
        <v>0.5</v>
      </c>
      <c r="J3" s="18"/>
      <c r="K3" s="18"/>
      <c r="L3" s="18">
        <v>0.5</v>
      </c>
      <c r="M3" s="18"/>
      <c r="N3" s="18"/>
      <c r="O3" s="18"/>
      <c r="P3" s="18"/>
      <c r="Q3" s="18"/>
      <c r="R3" s="18"/>
      <c r="S3" s="18"/>
      <c r="T3" s="18"/>
      <c r="U3" s="18"/>
      <c r="V3" s="18">
        <v>0.5</v>
      </c>
      <c r="W3" s="18"/>
      <c r="X3" s="18">
        <v>0.5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8"/>
      <c r="BP3" s="18"/>
      <c r="BQ3" s="18"/>
      <c r="BR3" s="18"/>
    </row>
    <row r="4" spans="1:70" ht="12.75">
      <c r="A4" s="2"/>
      <c r="B4" s="19" t="s">
        <v>70</v>
      </c>
      <c r="C4" s="8">
        <f t="shared" si="0"/>
        <v>6</v>
      </c>
      <c r="D4" s="11" t="s">
        <v>4</v>
      </c>
      <c r="E4" s="18">
        <f>SUMPRODUCT(SMALL(F4:BZ4,{1;2;3;4;5}))</f>
        <v>2.5</v>
      </c>
      <c r="F4" s="18"/>
      <c r="G4" s="18"/>
      <c r="H4" s="18"/>
      <c r="I4" s="18"/>
      <c r="J4" s="18"/>
      <c r="K4" s="18"/>
      <c r="L4" s="18"/>
      <c r="M4" s="18"/>
      <c r="N4" s="18">
        <v>0.75</v>
      </c>
      <c r="O4" s="18">
        <v>0.25</v>
      </c>
      <c r="P4" s="18"/>
      <c r="Q4" s="18">
        <v>0.5</v>
      </c>
      <c r="R4" s="18"/>
      <c r="S4" s="18">
        <v>1</v>
      </c>
      <c r="T4" s="18"/>
      <c r="U4" s="18">
        <v>0.5</v>
      </c>
      <c r="V4" s="18">
        <v>0.5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12.75">
      <c r="A5" s="2"/>
      <c r="B5" s="19" t="s">
        <v>34</v>
      </c>
      <c r="C5" s="8">
        <f t="shared" si="0"/>
        <v>8</v>
      </c>
      <c r="D5" s="11" t="s">
        <v>5</v>
      </c>
      <c r="E5" s="18">
        <f>SUMPRODUCT(SMALL(F5:BZ5,{1;2;3;4;5}))</f>
        <v>3.3806818181818183</v>
      </c>
      <c r="F5" s="18"/>
      <c r="G5" s="18"/>
      <c r="H5" s="18">
        <v>0.8181818181818182</v>
      </c>
      <c r="I5" s="18"/>
      <c r="J5" s="18">
        <v>1</v>
      </c>
      <c r="K5" s="18"/>
      <c r="L5" s="18"/>
      <c r="M5" s="18"/>
      <c r="N5" s="18"/>
      <c r="O5" s="18"/>
      <c r="P5" s="18">
        <v>0.25</v>
      </c>
      <c r="Q5" s="18">
        <v>0.8125</v>
      </c>
      <c r="R5" s="18">
        <v>1</v>
      </c>
      <c r="S5" s="18"/>
      <c r="T5" s="18"/>
      <c r="U5" s="18"/>
      <c r="V5" s="18"/>
      <c r="W5" s="18">
        <v>1</v>
      </c>
      <c r="X5" s="18"/>
      <c r="Y5" s="18"/>
      <c r="Z5" s="18">
        <v>0.5</v>
      </c>
      <c r="AA5" s="18"/>
      <c r="AB5" s="18"/>
      <c r="AC5" s="18">
        <v>1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1:70" ht="12.75">
      <c r="A6" s="2"/>
      <c r="B6" s="12" t="s">
        <v>19</v>
      </c>
      <c r="C6" s="8">
        <f>COUNTA(F6:BR6)</f>
        <v>4</v>
      </c>
      <c r="D6" s="11" t="s">
        <v>20</v>
      </c>
      <c r="E6" s="18">
        <f>SUM(F6:BR6)</f>
        <v>3.25</v>
      </c>
      <c r="F6" s="18"/>
      <c r="G6" s="18">
        <v>1</v>
      </c>
      <c r="H6" s="18"/>
      <c r="I6" s="18"/>
      <c r="J6" s="18"/>
      <c r="K6" s="18"/>
      <c r="L6" s="18"/>
      <c r="M6" s="18"/>
      <c r="N6" s="18"/>
      <c r="O6" s="18">
        <v>0.75</v>
      </c>
      <c r="P6" s="18"/>
      <c r="Q6" s="18"/>
      <c r="R6" s="18"/>
      <c r="S6" s="18"/>
      <c r="T6" s="18"/>
      <c r="U6" s="18"/>
      <c r="V6" s="18"/>
      <c r="W6" s="18"/>
      <c r="X6" s="18"/>
      <c r="Y6" s="18">
        <v>0.5</v>
      </c>
      <c r="Z6" s="18"/>
      <c r="AA6" s="18"/>
      <c r="AB6" s="18"/>
      <c r="AC6" s="18"/>
      <c r="AD6" s="18"/>
      <c r="AE6" s="18"/>
      <c r="AF6" s="18">
        <v>1</v>
      </c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</row>
    <row r="7" spans="1:70" ht="12.75">
      <c r="A7" s="2"/>
      <c r="B7" s="12" t="s">
        <v>29</v>
      </c>
      <c r="C7" s="8">
        <f t="shared" si="0"/>
        <v>3</v>
      </c>
      <c r="D7" s="11" t="s">
        <v>21</v>
      </c>
      <c r="E7" s="18">
        <f aca="true" t="shared" si="1" ref="E7:E47">SUM(F7:BR7)</f>
        <v>0.40340909090909094</v>
      </c>
      <c r="F7" s="18"/>
      <c r="G7" s="18"/>
      <c r="H7" s="18">
        <v>0.09090909090909091</v>
      </c>
      <c r="I7" s="18"/>
      <c r="J7" s="18"/>
      <c r="K7" s="18"/>
      <c r="L7" s="18"/>
      <c r="M7" s="18"/>
      <c r="N7" s="18"/>
      <c r="O7" s="18"/>
      <c r="P7" s="18"/>
      <c r="Q7" s="18">
        <v>0.0625</v>
      </c>
      <c r="R7" s="18"/>
      <c r="S7" s="18"/>
      <c r="T7" s="18"/>
      <c r="U7" s="18"/>
      <c r="V7" s="18"/>
      <c r="W7" s="18"/>
      <c r="X7" s="18"/>
      <c r="Y7" s="18"/>
      <c r="Z7" s="18"/>
      <c r="AA7" s="18">
        <v>0.25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ht="12.75">
      <c r="A8" s="2"/>
      <c r="B8" s="12" t="s">
        <v>12</v>
      </c>
      <c r="C8" s="8">
        <f t="shared" si="0"/>
        <v>3</v>
      </c>
      <c r="D8" s="11" t="s">
        <v>22</v>
      </c>
      <c r="E8" s="18">
        <f t="shared" si="1"/>
        <v>0.8333333333333333</v>
      </c>
      <c r="F8" s="18"/>
      <c r="G8" s="18">
        <v>0.25</v>
      </c>
      <c r="H8" s="18"/>
      <c r="I8" s="18"/>
      <c r="J8" s="18"/>
      <c r="K8" s="18"/>
      <c r="L8" s="18"/>
      <c r="M8" s="18"/>
      <c r="N8" s="18"/>
      <c r="O8" s="18"/>
      <c r="P8" s="18"/>
      <c r="Q8" s="18">
        <v>0.25</v>
      </c>
      <c r="R8" s="18">
        <v>0.3333333333333333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ht="12.75">
      <c r="A9" s="2"/>
      <c r="B9" s="12" t="s">
        <v>15</v>
      </c>
      <c r="C9" s="8">
        <f t="shared" si="0"/>
        <v>3</v>
      </c>
      <c r="D9" s="11" t="s">
        <v>23</v>
      </c>
      <c r="E9" s="18">
        <f t="shared" si="1"/>
        <v>0.8875</v>
      </c>
      <c r="F9" s="18"/>
      <c r="G9" s="18">
        <v>0.2</v>
      </c>
      <c r="H9" s="18"/>
      <c r="I9" s="18"/>
      <c r="J9" s="18"/>
      <c r="K9" s="18"/>
      <c r="L9" s="18"/>
      <c r="M9" s="18"/>
      <c r="N9" s="18"/>
      <c r="O9" s="18"/>
      <c r="P9" s="18"/>
      <c r="Q9" s="18">
        <v>0.1875</v>
      </c>
      <c r="R9" s="18"/>
      <c r="S9" s="18"/>
      <c r="T9" s="18"/>
      <c r="U9" s="18"/>
      <c r="V9" s="18"/>
      <c r="W9" s="18"/>
      <c r="X9" s="18"/>
      <c r="Y9" s="18"/>
      <c r="Z9" s="18"/>
      <c r="AA9" s="18">
        <v>0.5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</row>
    <row r="10" spans="1:70" ht="12.75">
      <c r="A10" s="2"/>
      <c r="B10" s="12" t="s">
        <v>13</v>
      </c>
      <c r="C10" s="8">
        <f t="shared" si="0"/>
        <v>3</v>
      </c>
      <c r="D10" s="11" t="s">
        <v>24</v>
      </c>
      <c r="E10" s="18">
        <f t="shared" si="1"/>
        <v>1.2878787878787878</v>
      </c>
      <c r="F10" s="18"/>
      <c r="G10" s="18">
        <v>0.5</v>
      </c>
      <c r="H10" s="18">
        <v>0.45454545454545453</v>
      </c>
      <c r="I10" s="18"/>
      <c r="J10" s="18"/>
      <c r="K10" s="18"/>
      <c r="L10" s="18"/>
      <c r="M10" s="18">
        <v>0.3333333333333333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 ht="12.75">
      <c r="A11" s="2"/>
      <c r="B11" s="12" t="s">
        <v>32</v>
      </c>
      <c r="C11" s="8">
        <f t="shared" si="0"/>
        <v>3</v>
      </c>
      <c r="D11" s="11" t="s">
        <v>25</v>
      </c>
      <c r="E11" s="18">
        <f t="shared" si="1"/>
        <v>1.9829545454545454</v>
      </c>
      <c r="F11" s="18"/>
      <c r="G11" s="18"/>
      <c r="H11" s="18">
        <v>0.5454545454545454</v>
      </c>
      <c r="I11" s="18"/>
      <c r="J11" s="18"/>
      <c r="K11" s="18"/>
      <c r="L11" s="18"/>
      <c r="M11" s="18">
        <v>1</v>
      </c>
      <c r="N11" s="18"/>
      <c r="O11" s="18"/>
      <c r="P11" s="18"/>
      <c r="Q11" s="18">
        <v>0.4375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2:70" ht="12.75">
      <c r="B12" s="7" t="s">
        <v>108</v>
      </c>
      <c r="C12" s="8">
        <f>COUNTA(F12:BR12)</f>
        <v>3</v>
      </c>
      <c r="D12" s="11" t="s">
        <v>26</v>
      </c>
      <c r="E12" s="18">
        <f>SUM(F12:BR12)</f>
        <v>2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v>0.5</v>
      </c>
      <c r="X12" s="18"/>
      <c r="Y12" s="18"/>
      <c r="Z12" s="18"/>
      <c r="AA12" s="18">
        <v>1</v>
      </c>
      <c r="AB12" s="18"/>
      <c r="AC12" s="18"/>
      <c r="AD12" s="18"/>
      <c r="AE12" s="18">
        <v>0.5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2:70" ht="12.75">
      <c r="B13" s="12" t="s">
        <v>7</v>
      </c>
      <c r="C13" s="8">
        <f t="shared" si="0"/>
        <v>3</v>
      </c>
      <c r="D13" s="11" t="s">
        <v>27</v>
      </c>
      <c r="E13" s="18">
        <f t="shared" si="1"/>
        <v>2.0606060606060606</v>
      </c>
      <c r="F13" s="18">
        <v>0.6666666666666666</v>
      </c>
      <c r="G13" s="18"/>
      <c r="H13" s="18">
        <v>0.7272727272727273</v>
      </c>
      <c r="I13" s="18"/>
      <c r="J13" s="18"/>
      <c r="K13" s="18"/>
      <c r="L13" s="18"/>
      <c r="M13" s="18">
        <v>0.6666666666666666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ht="12.75">
      <c r="A14" s="2"/>
      <c r="B14" s="12" t="s">
        <v>78</v>
      </c>
      <c r="C14" s="8">
        <f t="shared" si="0"/>
        <v>3</v>
      </c>
      <c r="D14" s="11" t="s">
        <v>37</v>
      </c>
      <c r="E14" s="18">
        <f t="shared" si="1"/>
        <v>2.1875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0.75</v>
      </c>
      <c r="Q14" s="18">
        <v>0.9375</v>
      </c>
      <c r="R14" s="18"/>
      <c r="S14" s="18"/>
      <c r="T14" s="18"/>
      <c r="U14" s="18"/>
      <c r="V14" s="18"/>
      <c r="W14" s="18">
        <v>0.5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2:70" ht="12.75">
      <c r="B15" s="12" t="s">
        <v>18</v>
      </c>
      <c r="C15" s="8">
        <f t="shared" si="0"/>
        <v>3</v>
      </c>
      <c r="D15" s="11" t="s">
        <v>38</v>
      </c>
      <c r="E15" s="18">
        <f t="shared" si="1"/>
        <v>2.3</v>
      </c>
      <c r="F15" s="17"/>
      <c r="G15" s="17">
        <v>0.8</v>
      </c>
      <c r="H15" s="17"/>
      <c r="I15" s="18"/>
      <c r="J15" s="18"/>
      <c r="K15" s="18"/>
      <c r="L15" s="18"/>
      <c r="M15" s="18"/>
      <c r="N15" s="18"/>
      <c r="O15" s="18">
        <v>0.5</v>
      </c>
      <c r="P15" s="18"/>
      <c r="Q15" s="18">
        <v>1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  <c r="BQ15" s="18"/>
      <c r="BR15" s="18"/>
    </row>
    <row r="16" spans="1:70" ht="12.75">
      <c r="A16" s="2"/>
      <c r="B16" s="12" t="s">
        <v>30</v>
      </c>
      <c r="C16" s="8">
        <f>COUNTA(F16:BR16)</f>
        <v>2</v>
      </c>
      <c r="D16" s="11" t="s">
        <v>39</v>
      </c>
      <c r="E16" s="18">
        <f>SUM(F16:BR16)</f>
        <v>0.6818181818181819</v>
      </c>
      <c r="F16" s="18"/>
      <c r="G16" s="18"/>
      <c r="H16" s="18">
        <v>0.18181818181818182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0.5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 ht="12.75">
      <c r="A17" s="2"/>
      <c r="B17" s="12" t="s">
        <v>31</v>
      </c>
      <c r="C17" s="8">
        <f t="shared" si="0"/>
        <v>2</v>
      </c>
      <c r="D17" s="11" t="s">
        <v>40</v>
      </c>
      <c r="E17" s="18">
        <f t="shared" si="1"/>
        <v>0.8636363636363636</v>
      </c>
      <c r="F17" s="18"/>
      <c r="G17" s="18"/>
      <c r="H17" s="18">
        <v>0.36363636363636365</v>
      </c>
      <c r="I17" s="18"/>
      <c r="J17" s="18"/>
      <c r="K17" s="18">
        <v>0.5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2:70" ht="12.75">
      <c r="B18" s="7" t="s">
        <v>86</v>
      </c>
      <c r="C18" s="8">
        <f t="shared" si="0"/>
        <v>2</v>
      </c>
      <c r="D18" s="11" t="s">
        <v>41</v>
      </c>
      <c r="E18" s="18">
        <f t="shared" si="1"/>
        <v>0.875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0.375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0.5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ht="12.75">
      <c r="A19" s="2"/>
      <c r="B19" s="12" t="s">
        <v>47</v>
      </c>
      <c r="C19" s="8">
        <f t="shared" si="0"/>
        <v>2</v>
      </c>
      <c r="D19" s="11" t="s">
        <v>42</v>
      </c>
      <c r="E19" s="18">
        <f t="shared" si="1"/>
        <v>1</v>
      </c>
      <c r="F19" s="18"/>
      <c r="G19" s="18"/>
      <c r="H19" s="18"/>
      <c r="I19" s="18"/>
      <c r="J19" s="18">
        <v>0.5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v>0.5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ht="12.75">
      <c r="A20" s="2"/>
      <c r="B20" s="12" t="s">
        <v>77</v>
      </c>
      <c r="C20" s="8">
        <f t="shared" si="0"/>
        <v>2</v>
      </c>
      <c r="D20" s="11" t="s">
        <v>43</v>
      </c>
      <c r="E20" s="18">
        <f t="shared" si="1"/>
        <v>1.1875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0.5</v>
      </c>
      <c r="Q20" s="18">
        <v>0.6875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2:70" ht="12.75">
      <c r="B21" s="7" t="s">
        <v>87</v>
      </c>
      <c r="C21" s="8">
        <f t="shared" si="0"/>
        <v>2</v>
      </c>
      <c r="D21" s="11" t="s">
        <v>44</v>
      </c>
      <c r="E21" s="18">
        <f t="shared" si="1"/>
        <v>1.2291666666666665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0.5625</v>
      </c>
      <c r="R21" s="18">
        <v>0.6666666666666666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ht="12.75">
      <c r="A22" s="2"/>
      <c r="B22" s="12" t="s">
        <v>69</v>
      </c>
      <c r="C22" s="8">
        <f t="shared" si="0"/>
        <v>2</v>
      </c>
      <c r="D22" s="11" t="s">
        <v>54</v>
      </c>
      <c r="E22" s="18">
        <f t="shared" si="1"/>
        <v>1.25</v>
      </c>
      <c r="F22" s="18"/>
      <c r="G22" s="18"/>
      <c r="H22" s="18"/>
      <c r="I22" s="18"/>
      <c r="J22" s="18"/>
      <c r="K22" s="18"/>
      <c r="L22" s="18"/>
      <c r="M22" s="18"/>
      <c r="N22" s="18">
        <v>0.25</v>
      </c>
      <c r="O22" s="18"/>
      <c r="P22" s="18"/>
      <c r="Q22" s="18"/>
      <c r="R22" s="18"/>
      <c r="S22" s="18"/>
      <c r="T22" s="18"/>
      <c r="U22" s="18">
        <v>1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ht="12.75">
      <c r="A23" s="2"/>
      <c r="B23" s="7" t="s">
        <v>17</v>
      </c>
      <c r="C23" s="8">
        <f t="shared" si="0"/>
        <v>2</v>
      </c>
      <c r="D23" s="11" t="s">
        <v>55</v>
      </c>
      <c r="E23" s="18">
        <f t="shared" si="1"/>
        <v>1.35</v>
      </c>
      <c r="F23" s="18"/>
      <c r="G23" s="18">
        <v>0.6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>
        <v>0.75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ht="12.75">
      <c r="A24" s="2"/>
      <c r="B24" s="7" t="s">
        <v>16</v>
      </c>
      <c r="C24" s="8">
        <f t="shared" si="0"/>
        <v>2</v>
      </c>
      <c r="D24" s="11" t="s">
        <v>56</v>
      </c>
      <c r="E24" s="18">
        <f t="shared" si="1"/>
        <v>1.4</v>
      </c>
      <c r="F24" s="18"/>
      <c r="G24" s="18">
        <v>0.4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>
        <v>1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ht="12.75">
      <c r="A25" s="2"/>
      <c r="B25" s="12" t="s">
        <v>35</v>
      </c>
      <c r="C25" s="8">
        <f t="shared" si="0"/>
        <v>2</v>
      </c>
      <c r="D25" s="11" t="s">
        <v>57</v>
      </c>
      <c r="E25" s="18">
        <f t="shared" si="1"/>
        <v>1.4090909090909092</v>
      </c>
      <c r="F25" s="18"/>
      <c r="G25" s="18"/>
      <c r="H25" s="18">
        <v>0.9090909090909091</v>
      </c>
      <c r="I25" s="18"/>
      <c r="J25" s="18"/>
      <c r="K25" s="18"/>
      <c r="L25" s="18"/>
      <c r="M25" s="18"/>
      <c r="N25" s="18">
        <v>0.5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ht="12.75">
      <c r="A26" s="2"/>
      <c r="B26" s="12" t="s">
        <v>33</v>
      </c>
      <c r="C26" s="8">
        <f t="shared" si="0"/>
        <v>2</v>
      </c>
      <c r="D26" s="11" t="s">
        <v>58</v>
      </c>
      <c r="E26" s="18">
        <f t="shared" si="1"/>
        <v>1.6363636363636362</v>
      </c>
      <c r="F26" s="18"/>
      <c r="G26" s="18"/>
      <c r="H26" s="18">
        <v>0.6363636363636364</v>
      </c>
      <c r="I26" s="18"/>
      <c r="J26" s="18"/>
      <c r="K26" s="18"/>
      <c r="L26" s="18"/>
      <c r="M26" s="18">
        <v>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0" ht="12.75">
      <c r="A27" s="2"/>
      <c r="B27" s="12" t="s">
        <v>79</v>
      </c>
      <c r="C27" s="8">
        <f t="shared" si="0"/>
        <v>2</v>
      </c>
      <c r="D27" s="11" t="s">
        <v>59</v>
      </c>
      <c r="E27" s="18">
        <f t="shared" si="1"/>
        <v>1.875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1</v>
      </c>
      <c r="Q27" s="18">
        <v>0.875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ht="12.75">
      <c r="A28" s="2"/>
      <c r="B28" s="12" t="s">
        <v>71</v>
      </c>
      <c r="C28" s="8">
        <f t="shared" si="0"/>
        <v>2</v>
      </c>
      <c r="D28" s="11" t="s">
        <v>60</v>
      </c>
      <c r="E28" s="18">
        <f t="shared" si="1"/>
        <v>2</v>
      </c>
      <c r="F28" s="18"/>
      <c r="G28" s="18"/>
      <c r="H28" s="18"/>
      <c r="I28" s="18"/>
      <c r="J28" s="18"/>
      <c r="K28" s="18"/>
      <c r="L28" s="18"/>
      <c r="M28" s="18"/>
      <c r="N28" s="18">
        <v>1</v>
      </c>
      <c r="O28" s="18">
        <v>1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ht="12.75">
      <c r="A29" s="2"/>
      <c r="B29" s="12" t="s">
        <v>84</v>
      </c>
      <c r="C29" s="8">
        <f t="shared" si="0"/>
        <v>1</v>
      </c>
      <c r="D29" s="11" t="s">
        <v>63</v>
      </c>
      <c r="E29" s="18">
        <f t="shared" si="1"/>
        <v>0.125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>
        <v>0.125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ht="12.75">
      <c r="A30" s="2"/>
      <c r="B30" s="12" t="s">
        <v>48</v>
      </c>
      <c r="C30" s="8">
        <f t="shared" si="0"/>
        <v>1</v>
      </c>
      <c r="D30" s="11" t="s">
        <v>67</v>
      </c>
      <c r="E30" s="18">
        <f t="shared" si="1"/>
        <v>0.16666666666666666</v>
      </c>
      <c r="F30" s="18"/>
      <c r="G30" s="18"/>
      <c r="H30" s="18"/>
      <c r="I30" s="18"/>
      <c r="J30" s="18">
        <v>0.16666666666666666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2:70" ht="12.75">
      <c r="B31" s="7" t="s">
        <v>85</v>
      </c>
      <c r="C31" s="8">
        <f t="shared" si="0"/>
        <v>1</v>
      </c>
      <c r="D31" s="11" t="s">
        <v>72</v>
      </c>
      <c r="E31" s="18">
        <f t="shared" si="1"/>
        <v>0.3125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0.3125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ht="12.75">
      <c r="A32" s="2"/>
      <c r="B32" s="12" t="s">
        <v>49</v>
      </c>
      <c r="C32" s="8">
        <f t="shared" si="0"/>
        <v>1</v>
      </c>
      <c r="D32" s="11" t="s">
        <v>73</v>
      </c>
      <c r="E32" s="18">
        <f t="shared" si="1"/>
        <v>0.3333333333333333</v>
      </c>
      <c r="F32" s="18"/>
      <c r="G32" s="18"/>
      <c r="H32" s="18"/>
      <c r="I32" s="18"/>
      <c r="J32" s="18">
        <v>0.3333333333333333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ht="12.75">
      <c r="A33" s="2"/>
      <c r="B33" s="12" t="s">
        <v>101</v>
      </c>
      <c r="C33" s="8">
        <f t="shared" si="0"/>
        <v>1</v>
      </c>
      <c r="D33" s="11" t="s">
        <v>74</v>
      </c>
      <c r="E33" s="18">
        <f t="shared" si="1"/>
        <v>0.5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v>0.5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ht="12.75">
      <c r="A34" s="2"/>
      <c r="B34" s="12" t="s">
        <v>98</v>
      </c>
      <c r="C34" s="8">
        <f t="shared" si="0"/>
        <v>1</v>
      </c>
      <c r="D34" s="11" t="s">
        <v>80</v>
      </c>
      <c r="E34" s="18">
        <f t="shared" si="1"/>
        <v>0.5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0.5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ht="12.75">
      <c r="A35" s="2"/>
      <c r="B35" s="12" t="s">
        <v>50</v>
      </c>
      <c r="C35" s="8">
        <f t="shared" si="0"/>
        <v>1</v>
      </c>
      <c r="D35" s="11" t="s">
        <v>81</v>
      </c>
      <c r="E35" s="18">
        <f t="shared" si="1"/>
        <v>0.5</v>
      </c>
      <c r="F35" s="18"/>
      <c r="G35" s="18"/>
      <c r="H35" s="18"/>
      <c r="I35" s="18"/>
      <c r="J35" s="18">
        <v>0.5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 ht="12.75">
      <c r="A36" s="2"/>
      <c r="B36" s="12" t="s">
        <v>66</v>
      </c>
      <c r="C36" s="8">
        <f t="shared" si="0"/>
        <v>1</v>
      </c>
      <c r="D36" s="11" t="s">
        <v>82</v>
      </c>
      <c r="E36" s="18">
        <f t="shared" si="1"/>
        <v>0.5</v>
      </c>
      <c r="F36" s="18"/>
      <c r="G36" s="18"/>
      <c r="H36" s="18"/>
      <c r="I36" s="18"/>
      <c r="J36" s="18"/>
      <c r="K36" s="18"/>
      <c r="L36" s="18"/>
      <c r="M36" s="18">
        <v>0.5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2:70" ht="12.75">
      <c r="B37" s="7" t="s">
        <v>116</v>
      </c>
      <c r="C37" s="8">
        <f t="shared" si="0"/>
        <v>1</v>
      </c>
      <c r="D37" s="11" t="s">
        <v>90</v>
      </c>
      <c r="E37" s="18">
        <f t="shared" si="1"/>
        <v>0.5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>
        <v>0.5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2:70" ht="12.75">
      <c r="B38" s="7" t="s">
        <v>88</v>
      </c>
      <c r="C38" s="8">
        <f t="shared" si="0"/>
        <v>1</v>
      </c>
      <c r="D38" s="11" t="s">
        <v>91</v>
      </c>
      <c r="E38" s="18">
        <f t="shared" si="1"/>
        <v>0.625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>
        <v>0.625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ht="12.75">
      <c r="A39" s="2"/>
      <c r="B39" s="12" t="s">
        <v>51</v>
      </c>
      <c r="C39" s="8">
        <f t="shared" si="0"/>
        <v>1</v>
      </c>
      <c r="D39" s="11" t="s">
        <v>92</v>
      </c>
      <c r="E39" s="18">
        <f t="shared" si="1"/>
        <v>0.6666666666666666</v>
      </c>
      <c r="F39" s="18"/>
      <c r="G39" s="18"/>
      <c r="H39" s="18"/>
      <c r="I39" s="18"/>
      <c r="J39" s="18">
        <v>0.6666666666666666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2:70" ht="12.75">
      <c r="B40" s="7" t="s">
        <v>89</v>
      </c>
      <c r="C40" s="8">
        <f t="shared" si="0"/>
        <v>1</v>
      </c>
      <c r="D40" s="11" t="s">
        <v>93</v>
      </c>
      <c r="E40" s="18">
        <f t="shared" si="1"/>
        <v>0.75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>
        <v>0.75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 ht="12.75">
      <c r="A41" s="2"/>
      <c r="B41" s="12" t="s">
        <v>52</v>
      </c>
      <c r="C41" s="8">
        <f t="shared" si="0"/>
        <v>1</v>
      </c>
      <c r="D41" s="11" t="s">
        <v>94</v>
      </c>
      <c r="E41" s="18">
        <f t="shared" si="1"/>
        <v>0.8333333333333334</v>
      </c>
      <c r="F41" s="18"/>
      <c r="G41" s="18"/>
      <c r="H41" s="18"/>
      <c r="I41" s="18"/>
      <c r="J41" s="18">
        <v>0.8333333333333334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 ht="12.75">
      <c r="A42" s="2"/>
      <c r="B42" s="7" t="s">
        <v>10</v>
      </c>
      <c r="C42" s="8">
        <f t="shared" si="0"/>
        <v>1</v>
      </c>
      <c r="D42" s="11" t="s">
        <v>95</v>
      </c>
      <c r="E42" s="18">
        <f t="shared" si="1"/>
        <v>1</v>
      </c>
      <c r="F42" s="18">
        <v>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ht="12.75">
      <c r="A43" s="2"/>
      <c r="B43" s="7" t="s">
        <v>14</v>
      </c>
      <c r="C43" s="8">
        <f t="shared" si="0"/>
        <v>1</v>
      </c>
      <c r="D43" s="11" t="s">
        <v>99</v>
      </c>
      <c r="E43" s="18">
        <f t="shared" si="1"/>
        <v>1</v>
      </c>
      <c r="F43" s="18"/>
      <c r="G43" s="18">
        <v>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ht="12.75">
      <c r="A44" s="2"/>
      <c r="B44" s="12" t="s">
        <v>36</v>
      </c>
      <c r="C44" s="8">
        <f t="shared" si="0"/>
        <v>1</v>
      </c>
      <c r="D44" s="11" t="s">
        <v>102</v>
      </c>
      <c r="E44" s="18">
        <f t="shared" si="1"/>
        <v>1</v>
      </c>
      <c r="F44" s="18"/>
      <c r="G44" s="18"/>
      <c r="H44" s="18">
        <v>1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 ht="12.75">
      <c r="A45" s="2"/>
      <c r="B45" s="12" t="s">
        <v>53</v>
      </c>
      <c r="C45" s="8">
        <f t="shared" si="0"/>
        <v>1</v>
      </c>
      <c r="D45" s="11" t="s">
        <v>106</v>
      </c>
      <c r="E45" s="18">
        <f t="shared" si="1"/>
        <v>1</v>
      </c>
      <c r="F45" s="18"/>
      <c r="G45" s="18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 ht="12.75">
      <c r="A46" s="2"/>
      <c r="B46" s="12" t="s">
        <v>62</v>
      </c>
      <c r="C46" s="8">
        <f t="shared" si="0"/>
        <v>1</v>
      </c>
      <c r="D46" s="11" t="s">
        <v>117</v>
      </c>
      <c r="E46" s="18">
        <f t="shared" si="1"/>
        <v>1</v>
      </c>
      <c r="F46" s="18"/>
      <c r="G46" s="18"/>
      <c r="H46" s="18"/>
      <c r="I46" s="18"/>
      <c r="J46" s="18"/>
      <c r="K46" s="18">
        <v>1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2:70" ht="12.75">
      <c r="B47" s="7" t="s">
        <v>105</v>
      </c>
      <c r="C47" s="8">
        <f t="shared" si="0"/>
        <v>1</v>
      </c>
      <c r="D47" s="11" t="s">
        <v>118</v>
      </c>
      <c r="E47" s="18">
        <f t="shared" si="1"/>
        <v>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1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2:70" ht="12.75">
      <c r="B48" s="7"/>
      <c r="C48" s="8"/>
      <c r="D48" s="11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2:70" ht="12.75">
      <c r="B49" s="7"/>
      <c r="C49" s="8"/>
      <c r="D49" s="11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2:3" ht="12.75">
      <c r="B50" s="1"/>
      <c r="C50" s="9"/>
    </row>
    <row r="51" ht="12.75">
      <c r="D51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2015-08-13T18:07:51Z</cp:lastPrinted>
  <dcterms:created xsi:type="dcterms:W3CDTF">2011-05-28T09:21:45Z</dcterms:created>
  <dcterms:modified xsi:type="dcterms:W3CDTF">2017-12-26T19:19:45Z</dcterms:modified>
  <cp:category/>
  <cp:version/>
  <cp:contentType/>
  <cp:contentStatus/>
</cp:coreProperties>
</file>